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srezerv52.ru" sheetId="1" r:id="rId1"/>
  </sheets>
  <definedNames>
    <definedName name="_xlnm.Print_Titles" localSheetId="0">'rosrezerv52.ru'!$8:$8</definedName>
    <definedName name="_xlnm.Print_Area" localSheetId="0">'rosrezerv52.ru'!$A$6:$G$118</definedName>
  </definedNames>
  <calcPr fullCalcOnLoad="1" refMode="R1C1"/>
</workbook>
</file>

<file path=xl/sharedStrings.xml><?xml version="1.0" encoding="utf-8"?>
<sst xmlns="http://schemas.openxmlformats.org/spreadsheetml/2006/main" count="199" uniqueCount="99">
  <si>
    <t>Ед. изм.</t>
  </si>
  <si>
    <t>т</t>
  </si>
  <si>
    <t>№ п.п.</t>
  </si>
  <si>
    <t>Наименование материальных ценностей с указанием ГОСТ, ТУ (в специфицированном виде)</t>
  </si>
  <si>
    <t>Год                                                                                                                                                                                                    закладки</t>
  </si>
  <si>
    <t>2.</t>
  </si>
  <si>
    <t>3.</t>
  </si>
  <si>
    <t>4.</t>
  </si>
  <si>
    <t>5.</t>
  </si>
  <si>
    <t>6.</t>
  </si>
  <si>
    <t>Количество</t>
  </si>
  <si>
    <t>Прокат сортовой инструментальный</t>
  </si>
  <si>
    <t>Прокат толстолистовой (толстолистовой прокат от 4 мм)</t>
  </si>
  <si>
    <t>Прокат листовой конструкционный х/к</t>
  </si>
  <si>
    <t>Прокат листовой динамных сталей</t>
  </si>
  <si>
    <t>Прокат листовой трансформаторный х/к</t>
  </si>
  <si>
    <t>Профили стальные высокой точности</t>
  </si>
  <si>
    <t>7.</t>
  </si>
  <si>
    <t>Прокат медноникелевых сплавов</t>
  </si>
  <si>
    <t>Трубы мельхиоровые</t>
  </si>
  <si>
    <t>Проволока константановая</t>
  </si>
  <si>
    <t>Лента медная константановая</t>
  </si>
  <si>
    <t>Смеси и сплавы спеченные</t>
  </si>
  <si>
    <t>13.</t>
  </si>
  <si>
    <t>14.</t>
  </si>
  <si>
    <t>У8А  Ø25 ГОСТ 1435-74</t>
  </si>
  <si>
    <t xml:space="preserve">У8  Ø60 ГОСТ 1435-74 </t>
  </si>
  <si>
    <t xml:space="preserve">У8  Ø70 ГОСТ 1435-74 </t>
  </si>
  <si>
    <t>У10  Ø80 ГОСТ 1435-74</t>
  </si>
  <si>
    <t>У 8 ≠ 6х65 ГОСТ 5950-73</t>
  </si>
  <si>
    <t xml:space="preserve">9 ХС Ø 45 ГОСТ 5950-73 </t>
  </si>
  <si>
    <t>Х 12 МФ ≠ 30х150 ГОСТ 5950-93</t>
  </si>
  <si>
    <t>У7  Ø30 ГОСТ 1435-74</t>
  </si>
  <si>
    <t>М-08 КП толщ. 1 мм. ГОСТ 16523-89</t>
  </si>
  <si>
    <t>М-08 КП толщ. 2 мм. ГОСТ 16523-89</t>
  </si>
  <si>
    <t>2212   0,5х750 ГОСТ 21427.2-83</t>
  </si>
  <si>
    <t>2411-2412   0,5х1000 ГОСТ 21427.2-83</t>
  </si>
  <si>
    <t>3413-14    0,5 х750 ГОСТ 21427.1-83</t>
  </si>
  <si>
    <t>3414-13    0,5 х 750 ГОСТ 21427.1-83</t>
  </si>
  <si>
    <t xml:space="preserve">3414-13    0,5 х 750 ГОСТ 21427.1-83  </t>
  </si>
  <si>
    <t>ст. 10 профиль №2 ТУ 14-11-245-88</t>
  </si>
  <si>
    <t>ст.45    14х9 ГОСТ 8787-86</t>
  </si>
  <si>
    <t>ст. 45   20х12 ГОСТ 8787-86</t>
  </si>
  <si>
    <t>ст. 45   32х18 ГОСТ 8787-86</t>
  </si>
  <si>
    <t>ст. 45   36х20 ГОСТ 8787-86</t>
  </si>
  <si>
    <t>МнЖМц 12х1ГОСТ 10092-75</t>
  </si>
  <si>
    <t>МнЖМц 12х1 ГОСТ 10092-75</t>
  </si>
  <si>
    <t>МНМц 40-1,5  Ø 0,3 ГОСТ 5307-77</t>
  </si>
  <si>
    <t>МНМц 40-1,5  Ø 0,4 ГОСТ 5307-77</t>
  </si>
  <si>
    <t>МНМц 40-1,5  Ø 0,6 ГОСТ 5307-77</t>
  </si>
  <si>
    <t>МНМц 40-1,5  Ø 0,9 ГОСТ 5307-77</t>
  </si>
  <si>
    <t>МНМц 40-1,5  Ø 1,2 ГОСТ 5307-77</t>
  </si>
  <si>
    <t>МНМц 40-1,5  Ø 1,4 ГОСТ 5307-77</t>
  </si>
  <si>
    <t xml:space="preserve">МНМц 40-1,5  Ø 1,6 ГОСТ 5307-77 </t>
  </si>
  <si>
    <t>МНМц 40-1,5  Ø 1,8 ГОСТ 5307-77</t>
  </si>
  <si>
    <t>МНМц 40-1,5  Ø 2,0 ГОСТ 5307-77</t>
  </si>
  <si>
    <t>МНМц 40-1,5  Ø 2,25 ГОСТ 5307-77</t>
  </si>
  <si>
    <t>МНМц 40-1,5    0,4х10 ГОСТ 5189-75</t>
  </si>
  <si>
    <t>МНМц 40-1,5    0,4х30 ГОСТ 5189-75</t>
  </si>
  <si>
    <t>МНМц 40-1,5    0,6х20 ГОСТ 5189-75</t>
  </si>
  <si>
    <t>МНМц 40-1,5    0,7х10 ГОСТ 5189-75</t>
  </si>
  <si>
    <t xml:space="preserve"> МНМц 40-1,5    1,0х30 ГОСТ 5189-75</t>
  </si>
  <si>
    <t>Т5 К10, 06180 ГОСТ25395-82</t>
  </si>
  <si>
    <t>Т5 К10, 06170 ГОСТ 25397-82</t>
  </si>
  <si>
    <t>Т5 К10, 0733 СЭВ 120-74</t>
  </si>
  <si>
    <t>Т15 К6, 01451 СЭВ 118-74</t>
  </si>
  <si>
    <t>кг</t>
  </si>
  <si>
    <t>ИТОГО:</t>
  </si>
  <si>
    <t>Цена за ед-цу с ндс (руб.)</t>
  </si>
  <si>
    <t>Стоимость с ндс (руб.)</t>
  </si>
  <si>
    <t xml:space="preserve">(831) 423-59-80, 423-46-53 </t>
  </si>
  <si>
    <t>zakaz@rosrezerv52.ru</t>
  </si>
  <si>
    <t>http://rosrezerv52.ru</t>
  </si>
  <si>
    <t>Хранение на складе в г.  Санкт-Петербург</t>
  </si>
  <si>
    <t>Спецификация ЭС С-Пб</t>
  </si>
  <si>
    <t>8.</t>
  </si>
  <si>
    <t>Припои на основе олова, свинца и индия</t>
  </si>
  <si>
    <t>Пср 2,5  ≠ 2х8 ГОСТ 19739-89</t>
  </si>
  <si>
    <t>11.</t>
  </si>
  <si>
    <t>Прокат медный</t>
  </si>
  <si>
    <t>М-1 Ø 55 тв.  ГОСТ 1535-2006</t>
  </si>
  <si>
    <t>М-1 Ø 65 пресс. ГОСТ 1535-2006</t>
  </si>
  <si>
    <t>М-1 Ø 70 пресс. ГОСТ 1535-91</t>
  </si>
  <si>
    <t>М-1 Ø 110 мер. ГОСТ 1535-91</t>
  </si>
  <si>
    <t>М-1 Ø 120 прес.ГОСТ 1535-91</t>
  </si>
  <si>
    <t>М-1 Ø 150 прес. ГОСТ 1535-2006</t>
  </si>
  <si>
    <t>12.</t>
  </si>
  <si>
    <t>Прокат латунный</t>
  </si>
  <si>
    <t>ЛО 62-1 толщ.20 мм ГОСТ 2208-2007</t>
  </si>
  <si>
    <t>Прутки латунные</t>
  </si>
  <si>
    <t>Листы латунные</t>
  </si>
  <si>
    <t>ЛМц 58-2 Ø 22 ГОСТ 2060-2006</t>
  </si>
  <si>
    <t>ст.3 толщ. 16 мм ГОСТ 14637-89 2000х6000</t>
  </si>
  <si>
    <t>ст.3 толщ. 20 мм ГОСТ 14637-89 2000х6000</t>
  </si>
  <si>
    <t>ст.3 толщ. 25 мм ГОСТ 14637-89 2000х6000</t>
  </si>
  <si>
    <t>ст.3 толщ. 30 мм ГОСТ 14637-89 2000х6000</t>
  </si>
  <si>
    <t>ст.3 толщ. 36 мм ГОСТ 14637-89 2000х6000</t>
  </si>
  <si>
    <t>ст.3 толщ. 60 мм ГОСТ 14637-89 2000х6000</t>
  </si>
  <si>
    <t>ст.3 толщ. 40 мм ГОСТ 14637-89 2500х6000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</si>
</sst>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0_р_._-;\-* #,##0.000000_р_._-;_-* &quot;-&quot;??_р_._-;_-@_-"/>
    <numFmt numFmtId="194" formatCode="_-* #,##0.0000000_р_._-;\-* #,##0.0000000_р_._-;_-* &quot;-&quot;??_р_._-;_-@_-"/>
    <numFmt numFmtId="195" formatCode="_-* #,##0.0000_р_._-;\-* #,##0.0000_р_._-;_-* &quot;-&quot;??_р_._-;_-@_-"/>
    <numFmt numFmtId="196" formatCode="_-* #,##0.000_р_._-;\-* #,##0.00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"/>
    <numFmt numFmtId="202" formatCode="#,##0.00_р_."/>
    <numFmt numFmtId="203" formatCode="#,##0.00;[Red]#,##0.00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1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189" fontId="3" fillId="0" borderId="11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89" fontId="2" fillId="33" borderId="10" xfId="0" applyNumberFormat="1" applyFont="1" applyFill="1" applyBorder="1" applyAlignment="1">
      <alignment horizontal="left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89" fontId="3" fillId="33" borderId="10" xfId="0" applyNumberFormat="1" applyFont="1" applyFill="1" applyBorder="1" applyAlignment="1">
      <alignment horizontal="center" vertical="center"/>
    </xf>
    <xf numFmtId="18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left" vertical="center" wrapText="1"/>
    </xf>
    <xf numFmtId="189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rosrezerv52.ru" TargetMode="External" /><Relationship Id="rId2" Type="http://schemas.openxmlformats.org/officeDocument/2006/relationships/hyperlink" Target="http://rosrezerv52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showGridLines="0" tabSelected="1" zoomScale="82" zoomScaleNormal="82" zoomScaleSheetLayoutView="77" zoomScalePageLayoutView="115" workbookViewId="0" topLeftCell="A7">
      <selection activeCell="G18" sqref="G18"/>
    </sheetView>
  </sheetViews>
  <sheetFormatPr defaultColWidth="9.140625" defaultRowHeight="28.5" customHeight="1"/>
  <cols>
    <col min="1" max="1" width="4.140625" style="3" customWidth="1"/>
    <col min="2" max="2" width="45.00390625" style="3" customWidth="1"/>
    <col min="3" max="3" width="6.421875" style="4" customWidth="1"/>
    <col min="4" max="4" width="10.8515625" style="4" customWidth="1"/>
    <col min="5" max="5" width="10.00390625" style="4" customWidth="1"/>
    <col min="6" max="6" width="13.421875" style="37" customWidth="1"/>
    <col min="7" max="7" width="23.140625" style="37" customWidth="1"/>
    <col min="8" max="16384" width="9.140625" style="3" customWidth="1"/>
  </cols>
  <sheetData>
    <row r="1" spans="1:9" ht="15.75">
      <c r="A1" s="80" t="s">
        <v>74</v>
      </c>
      <c r="B1" s="80"/>
      <c r="C1" s="80"/>
      <c r="D1" s="80"/>
      <c r="E1" s="80"/>
      <c r="F1" s="80"/>
      <c r="G1" s="80"/>
      <c r="H1" s="80"/>
      <c r="I1" s="47"/>
    </row>
    <row r="2" spans="1:9" ht="15.75">
      <c r="A2" s="81" t="s">
        <v>70</v>
      </c>
      <c r="B2" s="81"/>
      <c r="C2" s="81"/>
      <c r="D2" s="81"/>
      <c r="E2" s="81"/>
      <c r="F2" s="81"/>
      <c r="G2" s="81"/>
      <c r="H2" s="81"/>
      <c r="I2" s="48"/>
    </row>
    <row r="3" spans="1:9" ht="15.75">
      <c r="A3" s="82" t="s">
        <v>71</v>
      </c>
      <c r="B3" s="83"/>
      <c r="C3" s="83"/>
      <c r="D3" s="83"/>
      <c r="E3" s="83"/>
      <c r="F3" s="83"/>
      <c r="G3" s="83"/>
      <c r="H3" s="83"/>
      <c r="I3" s="48"/>
    </row>
    <row r="4" spans="1:9" ht="15.75">
      <c r="A4" s="82" t="s">
        <v>72</v>
      </c>
      <c r="B4" s="82"/>
      <c r="C4" s="82"/>
      <c r="D4" s="82"/>
      <c r="E4" s="82"/>
      <c r="F4" s="82"/>
      <c r="G4" s="82"/>
      <c r="H4" s="82"/>
      <c r="I4" s="49"/>
    </row>
    <row r="5" spans="1:8" ht="21.75" customHeight="1">
      <c r="A5" s="84" t="s">
        <v>73</v>
      </c>
      <c r="B5" s="84"/>
      <c r="C5" s="84"/>
      <c r="D5" s="84"/>
      <c r="E5" s="84"/>
      <c r="F5" s="84"/>
      <c r="G5" s="85"/>
      <c r="H5" s="85"/>
    </row>
    <row r="6" spans="1:7" s="2" customFormat="1" ht="11.25" customHeight="1">
      <c r="A6" s="8"/>
      <c r="B6" s="8"/>
      <c r="C6" s="8"/>
      <c r="D6" s="9"/>
      <c r="E6" s="9"/>
      <c r="F6" s="38"/>
      <c r="G6" s="37"/>
    </row>
    <row r="7" spans="1:7" s="2" customFormat="1" ht="46.5" customHeight="1">
      <c r="A7" s="10" t="s">
        <v>2</v>
      </c>
      <c r="B7" s="10" t="s">
        <v>3</v>
      </c>
      <c r="C7" s="10" t="s">
        <v>0</v>
      </c>
      <c r="D7" s="10" t="s">
        <v>10</v>
      </c>
      <c r="E7" s="10" t="s">
        <v>4</v>
      </c>
      <c r="F7" s="39" t="s">
        <v>68</v>
      </c>
      <c r="G7" s="39" t="s">
        <v>69</v>
      </c>
    </row>
    <row r="8" spans="1:7" s="2" customFormat="1" ht="15.75" customHeight="1">
      <c r="A8" s="10">
        <v>1</v>
      </c>
      <c r="B8" s="10">
        <v>2</v>
      </c>
      <c r="C8" s="10">
        <v>3</v>
      </c>
      <c r="D8" s="12">
        <v>4</v>
      </c>
      <c r="E8" s="10">
        <v>5</v>
      </c>
      <c r="F8" s="50">
        <v>6</v>
      </c>
      <c r="G8" s="51">
        <v>10</v>
      </c>
    </row>
    <row r="9" spans="1:7" s="16" customFormat="1" ht="15.75" customHeight="1">
      <c r="A9" s="17" t="s">
        <v>5</v>
      </c>
      <c r="B9" s="14" t="s">
        <v>11</v>
      </c>
      <c r="C9" s="15"/>
      <c r="D9" s="15"/>
      <c r="E9" s="15"/>
      <c r="F9" s="53"/>
      <c r="G9" s="54"/>
    </row>
    <row r="10" spans="1:7" s="16" customFormat="1" ht="15.75" customHeight="1">
      <c r="A10" s="17"/>
      <c r="B10" s="18" t="s">
        <v>25</v>
      </c>
      <c r="C10" s="19" t="s">
        <v>1</v>
      </c>
      <c r="D10" s="19">
        <v>0.661</v>
      </c>
      <c r="E10" s="20">
        <v>1996</v>
      </c>
      <c r="F10" s="53">
        <v>35000</v>
      </c>
      <c r="G10" s="54">
        <f aca="true" t="shared" si="0" ref="G10:G57">F10*D10</f>
        <v>23135</v>
      </c>
    </row>
    <row r="11" spans="1:7" s="16" customFormat="1" ht="15.75" customHeight="1">
      <c r="A11" s="17"/>
      <c r="B11" s="18" t="s">
        <v>32</v>
      </c>
      <c r="C11" s="19" t="s">
        <v>1</v>
      </c>
      <c r="D11" s="19">
        <v>0.35</v>
      </c>
      <c r="E11" s="20">
        <v>1996</v>
      </c>
      <c r="F11" s="53">
        <v>35000</v>
      </c>
      <c r="G11" s="54">
        <f t="shared" si="0"/>
        <v>12250</v>
      </c>
    </row>
    <row r="12" spans="1:7" s="16" customFormat="1" ht="15.75" customHeight="1">
      <c r="A12" s="17"/>
      <c r="B12" s="18" t="s">
        <v>26</v>
      </c>
      <c r="C12" s="19" t="s">
        <v>1</v>
      </c>
      <c r="D12" s="19">
        <v>0.28</v>
      </c>
      <c r="E12" s="20">
        <v>1996</v>
      </c>
      <c r="F12" s="53">
        <v>35000</v>
      </c>
      <c r="G12" s="54">
        <f t="shared" si="0"/>
        <v>9800.000000000002</v>
      </c>
    </row>
    <row r="13" spans="1:7" s="16" customFormat="1" ht="15.75" customHeight="1">
      <c r="A13" s="17"/>
      <c r="B13" s="18" t="s">
        <v>27</v>
      </c>
      <c r="C13" s="19" t="s">
        <v>1</v>
      </c>
      <c r="D13" s="19">
        <v>0.71</v>
      </c>
      <c r="E13" s="20">
        <v>1996</v>
      </c>
      <c r="F13" s="53">
        <v>35000</v>
      </c>
      <c r="G13" s="54">
        <f t="shared" si="0"/>
        <v>24850</v>
      </c>
    </row>
    <row r="14" spans="1:7" s="16" customFormat="1" ht="15.75" customHeight="1">
      <c r="A14" s="17"/>
      <c r="B14" s="18" t="s">
        <v>28</v>
      </c>
      <c r="C14" s="19" t="s">
        <v>1</v>
      </c>
      <c r="D14" s="19">
        <v>0.978</v>
      </c>
      <c r="E14" s="20">
        <v>1996</v>
      </c>
      <c r="F14" s="53">
        <v>35000</v>
      </c>
      <c r="G14" s="54">
        <f t="shared" si="0"/>
        <v>34230</v>
      </c>
    </row>
    <row r="15" spans="1:7" s="16" customFormat="1" ht="15.75" customHeight="1">
      <c r="A15" s="17"/>
      <c r="B15" s="18" t="s">
        <v>29</v>
      </c>
      <c r="C15" s="19" t="s">
        <v>1</v>
      </c>
      <c r="D15" s="19">
        <v>0.21</v>
      </c>
      <c r="E15" s="20">
        <v>1996</v>
      </c>
      <c r="F15" s="53">
        <v>35000</v>
      </c>
      <c r="G15" s="54">
        <f t="shared" si="0"/>
        <v>7350</v>
      </c>
    </row>
    <row r="16" spans="1:7" s="16" customFormat="1" ht="15.75" customHeight="1">
      <c r="A16" s="17"/>
      <c r="B16" s="18" t="s">
        <v>30</v>
      </c>
      <c r="C16" s="19" t="s">
        <v>1</v>
      </c>
      <c r="D16" s="19">
        <v>0.3</v>
      </c>
      <c r="E16" s="20">
        <v>1996</v>
      </c>
      <c r="F16" s="53">
        <v>42000</v>
      </c>
      <c r="G16" s="54">
        <f t="shared" si="0"/>
        <v>12600</v>
      </c>
    </row>
    <row r="17" spans="1:7" s="16" customFormat="1" ht="15.75" customHeight="1">
      <c r="A17" s="17"/>
      <c r="B17" s="18" t="s">
        <v>31</v>
      </c>
      <c r="C17" s="19" t="s">
        <v>1</v>
      </c>
      <c r="D17" s="19">
        <v>0.582</v>
      </c>
      <c r="E17" s="20">
        <v>2007</v>
      </c>
      <c r="F17" s="53">
        <v>190000</v>
      </c>
      <c r="G17" s="54">
        <f t="shared" si="0"/>
        <v>110580</v>
      </c>
    </row>
    <row r="18" spans="1:7" s="16" customFormat="1" ht="15.75" customHeight="1">
      <c r="A18" s="17"/>
      <c r="B18" s="14"/>
      <c r="C18" s="19"/>
      <c r="D18" s="44">
        <f>D10+D11+D12+D13+D14+D15+D16+D17</f>
        <v>4.071</v>
      </c>
      <c r="E18" s="23"/>
      <c r="F18" s="53"/>
      <c r="G18" s="54"/>
    </row>
    <row r="19" spans="1:7" s="16" customFormat="1" ht="15.75" customHeight="1">
      <c r="A19" s="17" t="s">
        <v>6</v>
      </c>
      <c r="B19" s="75" t="s">
        <v>12</v>
      </c>
      <c r="C19" s="76"/>
      <c r="D19" s="76"/>
      <c r="E19" s="46"/>
      <c r="F19" s="53"/>
      <c r="G19" s="54"/>
    </row>
    <row r="20" spans="1:7" s="16" customFormat="1" ht="15.75" customHeight="1">
      <c r="A20" s="17"/>
      <c r="B20" s="18" t="s">
        <v>92</v>
      </c>
      <c r="C20" s="19" t="s">
        <v>1</v>
      </c>
      <c r="D20" s="45">
        <v>8</v>
      </c>
      <c r="E20" s="22">
        <v>2010</v>
      </c>
      <c r="F20" s="53">
        <v>31000</v>
      </c>
      <c r="G20" s="54">
        <f t="shared" si="0"/>
        <v>248000</v>
      </c>
    </row>
    <row r="21" spans="1:7" s="16" customFormat="1" ht="15.75" customHeight="1">
      <c r="A21" s="17"/>
      <c r="B21" s="18" t="s">
        <v>93</v>
      </c>
      <c r="C21" s="19" t="s">
        <v>1</v>
      </c>
      <c r="D21" s="19">
        <v>10</v>
      </c>
      <c r="E21" s="22">
        <v>2010</v>
      </c>
      <c r="F21" s="53">
        <v>31000</v>
      </c>
      <c r="G21" s="54">
        <f t="shared" si="0"/>
        <v>310000</v>
      </c>
    </row>
    <row r="22" spans="1:7" s="16" customFormat="1" ht="15.75" customHeight="1">
      <c r="A22" s="17"/>
      <c r="B22" s="18" t="s">
        <v>94</v>
      </c>
      <c r="C22" s="19" t="s">
        <v>1</v>
      </c>
      <c r="D22" s="19">
        <v>10.8</v>
      </c>
      <c r="E22" s="22">
        <v>2010</v>
      </c>
      <c r="F22" s="53">
        <v>31000</v>
      </c>
      <c r="G22" s="54">
        <f t="shared" si="0"/>
        <v>334800</v>
      </c>
    </row>
    <row r="23" spans="1:7" s="16" customFormat="1" ht="15.75" customHeight="1">
      <c r="A23" s="17"/>
      <c r="B23" s="18" t="s">
        <v>95</v>
      </c>
      <c r="C23" s="19" t="s">
        <v>1</v>
      </c>
      <c r="D23" s="19">
        <v>20</v>
      </c>
      <c r="E23" s="22">
        <v>2012</v>
      </c>
      <c r="F23" s="53">
        <v>31000</v>
      </c>
      <c r="G23" s="54">
        <f t="shared" si="0"/>
        <v>620000</v>
      </c>
    </row>
    <row r="24" spans="1:7" s="16" customFormat="1" ht="15.75" customHeight="1">
      <c r="A24" s="17"/>
      <c r="B24" s="18" t="s">
        <v>96</v>
      </c>
      <c r="C24" s="19" t="s">
        <v>1</v>
      </c>
      <c r="D24" s="19">
        <v>18.5</v>
      </c>
      <c r="E24" s="22">
        <v>2010</v>
      </c>
      <c r="F24" s="53">
        <v>31000</v>
      </c>
      <c r="G24" s="54">
        <f t="shared" si="0"/>
        <v>573500</v>
      </c>
    </row>
    <row r="25" spans="1:7" s="16" customFormat="1" ht="15.75" customHeight="1">
      <c r="A25" s="17"/>
      <c r="B25" s="18" t="s">
        <v>98</v>
      </c>
      <c r="C25" s="19" t="s">
        <v>1</v>
      </c>
      <c r="D25" s="19">
        <v>10</v>
      </c>
      <c r="E25" s="22">
        <v>2010</v>
      </c>
      <c r="F25" s="53">
        <v>31000</v>
      </c>
      <c r="G25" s="54">
        <f t="shared" si="0"/>
        <v>310000</v>
      </c>
    </row>
    <row r="26" spans="1:7" s="16" customFormat="1" ht="15.75" customHeight="1">
      <c r="A26" s="17"/>
      <c r="B26" s="18" t="s">
        <v>97</v>
      </c>
      <c r="C26" s="19" t="s">
        <v>1</v>
      </c>
      <c r="D26" s="19">
        <v>17.7</v>
      </c>
      <c r="E26" s="22">
        <v>2010</v>
      </c>
      <c r="F26" s="53">
        <v>31000</v>
      </c>
      <c r="G26" s="54">
        <f t="shared" si="0"/>
        <v>548700</v>
      </c>
    </row>
    <row r="27" spans="1:7" s="16" customFormat="1" ht="15.75" customHeight="1">
      <c r="A27" s="17"/>
      <c r="B27" s="14"/>
      <c r="C27" s="19"/>
      <c r="D27" s="15">
        <f>SUM(D20:D26)</f>
        <v>95</v>
      </c>
      <c r="E27" s="24"/>
      <c r="F27" s="53"/>
      <c r="G27" s="54"/>
    </row>
    <row r="28" spans="1:7" s="16" customFormat="1" ht="15.75" customHeight="1">
      <c r="A28" s="17" t="s">
        <v>7</v>
      </c>
      <c r="B28" s="14" t="s">
        <v>13</v>
      </c>
      <c r="C28" s="19" t="s">
        <v>1</v>
      </c>
      <c r="D28" s="25"/>
      <c r="E28" s="24"/>
      <c r="F28" s="53"/>
      <c r="G28" s="54"/>
    </row>
    <row r="29" spans="1:7" s="16" customFormat="1" ht="15.75" customHeight="1">
      <c r="A29" s="17"/>
      <c r="B29" s="18" t="s">
        <v>33</v>
      </c>
      <c r="C29" s="19" t="s">
        <v>1</v>
      </c>
      <c r="D29" s="19">
        <v>32.5</v>
      </c>
      <c r="E29" s="22">
        <v>2010</v>
      </c>
      <c r="F29" s="53">
        <v>40000</v>
      </c>
      <c r="G29" s="54">
        <f t="shared" si="0"/>
        <v>1300000</v>
      </c>
    </row>
    <row r="30" spans="1:7" s="16" customFormat="1" ht="15.75" customHeight="1">
      <c r="A30" s="17"/>
      <c r="B30" s="18" t="s">
        <v>34</v>
      </c>
      <c r="C30" s="19" t="s">
        <v>1</v>
      </c>
      <c r="D30" s="21">
        <v>4.78</v>
      </c>
      <c r="E30" s="20">
        <v>2011</v>
      </c>
      <c r="F30" s="53">
        <v>40000</v>
      </c>
      <c r="G30" s="54">
        <f t="shared" si="0"/>
        <v>191200</v>
      </c>
    </row>
    <row r="31" spans="1:7" s="16" customFormat="1" ht="15.75" customHeight="1">
      <c r="A31" s="13"/>
      <c r="B31" s="18" t="s">
        <v>34</v>
      </c>
      <c r="C31" s="19" t="s">
        <v>1</v>
      </c>
      <c r="D31" s="21">
        <v>5.2</v>
      </c>
      <c r="E31" s="22">
        <v>2010</v>
      </c>
      <c r="F31" s="53">
        <v>40000</v>
      </c>
      <c r="G31" s="54">
        <f t="shared" si="0"/>
        <v>208000</v>
      </c>
    </row>
    <row r="32" spans="1:7" s="16" customFormat="1" ht="15.75" customHeight="1">
      <c r="A32" s="17"/>
      <c r="B32" s="18" t="s">
        <v>34</v>
      </c>
      <c r="C32" s="19" t="s">
        <v>1</v>
      </c>
      <c r="D32" s="21">
        <v>21.6</v>
      </c>
      <c r="E32" s="22">
        <v>2009</v>
      </c>
      <c r="F32" s="53">
        <v>40000</v>
      </c>
      <c r="G32" s="54">
        <f t="shared" si="0"/>
        <v>864000</v>
      </c>
    </row>
    <row r="33" spans="1:7" s="16" customFormat="1" ht="15.75" customHeight="1">
      <c r="A33" s="17"/>
      <c r="B33" s="18" t="s">
        <v>34</v>
      </c>
      <c r="C33" s="19" t="s">
        <v>1</v>
      </c>
      <c r="D33" s="21">
        <v>5.92</v>
      </c>
      <c r="E33" s="22">
        <v>2012</v>
      </c>
      <c r="F33" s="53">
        <v>40000</v>
      </c>
      <c r="G33" s="54">
        <f t="shared" si="0"/>
        <v>236800</v>
      </c>
    </row>
    <row r="34" spans="1:7" s="16" customFormat="1" ht="15.75" customHeight="1">
      <c r="A34" s="17"/>
      <c r="B34" s="14"/>
      <c r="C34" s="19" t="s">
        <v>1</v>
      </c>
      <c r="D34" s="26">
        <v>70</v>
      </c>
      <c r="E34" s="27"/>
      <c r="F34" s="53"/>
      <c r="G34" s="54"/>
    </row>
    <row r="35" spans="1:7" s="16" customFormat="1" ht="15.75" customHeight="1">
      <c r="A35" s="58" t="s">
        <v>8</v>
      </c>
      <c r="B35" s="59" t="s">
        <v>14</v>
      </c>
      <c r="C35" s="60"/>
      <c r="D35" s="60"/>
      <c r="E35" s="61"/>
      <c r="F35" s="53"/>
      <c r="G35" s="54"/>
    </row>
    <row r="36" spans="1:7" s="16" customFormat="1" ht="15.75" customHeight="1">
      <c r="A36" s="58"/>
      <c r="B36" s="62" t="s">
        <v>35</v>
      </c>
      <c r="C36" s="63" t="s">
        <v>1</v>
      </c>
      <c r="D36" s="64">
        <v>8.17</v>
      </c>
      <c r="E36" s="65">
        <v>2011</v>
      </c>
      <c r="F36" s="53">
        <v>40000</v>
      </c>
      <c r="G36" s="54">
        <f t="shared" si="0"/>
        <v>326800</v>
      </c>
    </row>
    <row r="37" spans="1:7" s="16" customFormat="1" ht="15.75" customHeight="1">
      <c r="A37" s="58"/>
      <c r="B37" s="62" t="s">
        <v>35</v>
      </c>
      <c r="C37" s="63" t="s">
        <v>1</v>
      </c>
      <c r="D37" s="64">
        <v>9.92</v>
      </c>
      <c r="E37" s="65">
        <v>2011</v>
      </c>
      <c r="F37" s="53">
        <v>40000</v>
      </c>
      <c r="G37" s="54">
        <f t="shared" si="0"/>
        <v>396800</v>
      </c>
    </row>
    <row r="38" spans="1:7" s="16" customFormat="1" ht="15.75" customHeight="1">
      <c r="A38" s="58"/>
      <c r="B38" s="62" t="s">
        <v>35</v>
      </c>
      <c r="C38" s="63" t="s">
        <v>1</v>
      </c>
      <c r="D38" s="64">
        <v>19.8</v>
      </c>
      <c r="E38" s="65">
        <v>2010</v>
      </c>
      <c r="F38" s="53">
        <v>40000</v>
      </c>
      <c r="G38" s="54">
        <f t="shared" si="0"/>
        <v>792000</v>
      </c>
    </row>
    <row r="39" spans="1:7" s="16" customFormat="1" ht="15.75" customHeight="1">
      <c r="A39" s="58"/>
      <c r="B39" s="62" t="s">
        <v>35</v>
      </c>
      <c r="C39" s="63" t="s">
        <v>1</v>
      </c>
      <c r="D39" s="64">
        <v>21.4</v>
      </c>
      <c r="E39" s="65">
        <v>2010</v>
      </c>
      <c r="F39" s="53">
        <v>40000</v>
      </c>
      <c r="G39" s="54">
        <f t="shared" si="0"/>
        <v>856000</v>
      </c>
    </row>
    <row r="40" spans="1:7" s="16" customFormat="1" ht="15.75" customHeight="1">
      <c r="A40" s="58"/>
      <c r="B40" s="62" t="s">
        <v>35</v>
      </c>
      <c r="C40" s="63" t="s">
        <v>1</v>
      </c>
      <c r="D40" s="64">
        <v>4.31</v>
      </c>
      <c r="E40" s="65">
        <v>2010</v>
      </c>
      <c r="F40" s="53">
        <v>40000</v>
      </c>
      <c r="G40" s="54">
        <f t="shared" si="0"/>
        <v>172399.99999999997</v>
      </c>
    </row>
    <row r="41" spans="1:7" s="16" customFormat="1" ht="15.75" customHeight="1">
      <c r="A41" s="58"/>
      <c r="B41" s="62" t="s">
        <v>35</v>
      </c>
      <c r="C41" s="63" t="s">
        <v>1</v>
      </c>
      <c r="D41" s="64">
        <v>4.3</v>
      </c>
      <c r="E41" s="65">
        <v>2010</v>
      </c>
      <c r="F41" s="53">
        <v>40000</v>
      </c>
      <c r="G41" s="54">
        <f t="shared" si="0"/>
        <v>172000</v>
      </c>
    </row>
    <row r="42" spans="1:7" s="16" customFormat="1" ht="15.75" customHeight="1">
      <c r="A42" s="58"/>
      <c r="B42" s="62" t="s">
        <v>36</v>
      </c>
      <c r="C42" s="63" t="s">
        <v>1</v>
      </c>
      <c r="D42" s="63">
        <v>12.81</v>
      </c>
      <c r="E42" s="65">
        <v>2011</v>
      </c>
      <c r="F42" s="53">
        <v>50000</v>
      </c>
      <c r="G42" s="54">
        <f t="shared" si="0"/>
        <v>640500</v>
      </c>
    </row>
    <row r="43" spans="1:7" s="16" customFormat="1" ht="15.75" customHeight="1">
      <c r="A43" s="58"/>
      <c r="B43" s="59"/>
      <c r="C43" s="63" t="s">
        <v>1</v>
      </c>
      <c r="D43" s="66">
        <f>D36+D37+D38+D39+D40+D41++D42</f>
        <v>80.71000000000001</v>
      </c>
      <c r="E43" s="61"/>
      <c r="F43" s="53"/>
      <c r="G43" s="54"/>
    </row>
    <row r="44" spans="1:7" s="16" customFormat="1" ht="15.75" customHeight="1">
      <c r="A44" s="58" t="s">
        <v>9</v>
      </c>
      <c r="B44" s="59" t="s">
        <v>15</v>
      </c>
      <c r="C44" s="58"/>
      <c r="D44" s="67"/>
      <c r="E44" s="61"/>
      <c r="F44" s="53"/>
      <c r="G44" s="54"/>
    </row>
    <row r="45" spans="1:7" s="16" customFormat="1" ht="15.75" customHeight="1">
      <c r="A45" s="58"/>
      <c r="B45" s="62" t="s">
        <v>37</v>
      </c>
      <c r="C45" s="63" t="s">
        <v>1</v>
      </c>
      <c r="D45" s="63">
        <v>67</v>
      </c>
      <c r="E45" s="65">
        <v>2008</v>
      </c>
      <c r="F45" s="54">
        <v>90000</v>
      </c>
      <c r="G45" s="54">
        <f t="shared" si="0"/>
        <v>6030000</v>
      </c>
    </row>
    <row r="46" spans="1:7" s="16" customFormat="1" ht="15.75" customHeight="1">
      <c r="A46" s="58"/>
      <c r="B46" s="62" t="s">
        <v>38</v>
      </c>
      <c r="C46" s="63" t="s">
        <v>1</v>
      </c>
      <c r="D46" s="64">
        <v>41.19</v>
      </c>
      <c r="E46" s="65">
        <v>2008</v>
      </c>
      <c r="F46" s="54">
        <v>90000</v>
      </c>
      <c r="G46" s="54">
        <f t="shared" si="0"/>
        <v>3707100</v>
      </c>
    </row>
    <row r="47" spans="1:7" s="16" customFormat="1" ht="15.75" customHeight="1">
      <c r="A47" s="58"/>
      <c r="B47" s="62" t="s">
        <v>38</v>
      </c>
      <c r="C47" s="63" t="s">
        <v>1</v>
      </c>
      <c r="D47" s="64">
        <v>15.67</v>
      </c>
      <c r="E47" s="65">
        <v>2008</v>
      </c>
      <c r="F47" s="54">
        <v>90000</v>
      </c>
      <c r="G47" s="54">
        <f t="shared" si="0"/>
        <v>1410300</v>
      </c>
    </row>
    <row r="48" spans="1:7" s="16" customFormat="1" ht="15.75" customHeight="1">
      <c r="A48" s="58"/>
      <c r="B48" s="62" t="s">
        <v>39</v>
      </c>
      <c r="C48" s="63" t="s">
        <v>1</v>
      </c>
      <c r="D48" s="64">
        <f>114-15.67-41.19</f>
        <v>57.14</v>
      </c>
      <c r="E48" s="65">
        <v>2006</v>
      </c>
      <c r="F48" s="54">
        <v>90000</v>
      </c>
      <c r="G48" s="54">
        <f t="shared" si="0"/>
        <v>5142600</v>
      </c>
    </row>
    <row r="49" spans="1:7" s="16" customFormat="1" ht="15.75" customHeight="1">
      <c r="A49" s="17"/>
      <c r="B49" s="14"/>
      <c r="C49" s="19" t="s">
        <v>1</v>
      </c>
      <c r="D49" s="15">
        <f>D45+D46+D47+D48</f>
        <v>181</v>
      </c>
      <c r="E49" s="24"/>
      <c r="F49" s="53"/>
      <c r="G49" s="54"/>
    </row>
    <row r="50" spans="1:7" s="16" customFormat="1" ht="15.75" customHeight="1">
      <c r="A50" s="17" t="s">
        <v>17</v>
      </c>
      <c r="B50" s="14" t="s">
        <v>16</v>
      </c>
      <c r="C50" s="17"/>
      <c r="D50" s="13"/>
      <c r="E50" s="24"/>
      <c r="F50" s="53"/>
      <c r="G50" s="54"/>
    </row>
    <row r="51" spans="1:7" s="16" customFormat="1" ht="15.75" customHeight="1">
      <c r="A51" s="17"/>
      <c r="B51" s="18" t="s">
        <v>40</v>
      </c>
      <c r="C51" s="19" t="s">
        <v>1</v>
      </c>
      <c r="D51" s="19">
        <v>3</v>
      </c>
      <c r="E51" s="22">
        <v>2010</v>
      </c>
      <c r="F51" s="53">
        <v>40000</v>
      </c>
      <c r="G51" s="54">
        <f t="shared" si="0"/>
        <v>120000</v>
      </c>
    </row>
    <row r="52" spans="1:7" s="16" customFormat="1" ht="15.75" customHeight="1">
      <c r="A52" s="17"/>
      <c r="B52" s="18" t="s">
        <v>41</v>
      </c>
      <c r="C52" s="19" t="s">
        <v>1</v>
      </c>
      <c r="D52" s="19">
        <v>2</v>
      </c>
      <c r="E52" s="22">
        <v>2007</v>
      </c>
      <c r="F52" s="53">
        <v>40000</v>
      </c>
      <c r="G52" s="54">
        <f t="shared" si="0"/>
        <v>80000</v>
      </c>
    </row>
    <row r="53" spans="1:7" s="16" customFormat="1" ht="15.75" customHeight="1">
      <c r="A53" s="17"/>
      <c r="B53" s="18" t="s">
        <v>42</v>
      </c>
      <c r="C53" s="19" t="s">
        <v>1</v>
      </c>
      <c r="D53" s="19">
        <v>2</v>
      </c>
      <c r="E53" s="22">
        <v>2007</v>
      </c>
      <c r="F53" s="53">
        <v>40000</v>
      </c>
      <c r="G53" s="54">
        <f t="shared" si="0"/>
        <v>80000</v>
      </c>
    </row>
    <row r="54" spans="1:7" s="16" customFormat="1" ht="15.75" customHeight="1">
      <c r="A54" s="17"/>
      <c r="B54" s="18" t="s">
        <v>43</v>
      </c>
      <c r="C54" s="19" t="s">
        <v>1</v>
      </c>
      <c r="D54" s="19">
        <v>1.7</v>
      </c>
      <c r="E54" s="22">
        <v>2010</v>
      </c>
      <c r="F54" s="53">
        <v>40000</v>
      </c>
      <c r="G54" s="54">
        <f t="shared" si="0"/>
        <v>68000</v>
      </c>
    </row>
    <row r="55" spans="1:7" s="16" customFormat="1" ht="15.75" customHeight="1">
      <c r="A55" s="17"/>
      <c r="B55" s="18" t="s">
        <v>43</v>
      </c>
      <c r="C55" s="19" t="s">
        <v>1</v>
      </c>
      <c r="D55" s="19">
        <v>4.3</v>
      </c>
      <c r="E55" s="22">
        <v>2009</v>
      </c>
      <c r="F55" s="53">
        <v>40000</v>
      </c>
      <c r="G55" s="54">
        <f t="shared" si="0"/>
        <v>172000</v>
      </c>
    </row>
    <row r="56" spans="1:7" s="16" customFormat="1" ht="15.75" customHeight="1">
      <c r="A56" s="17"/>
      <c r="B56" s="18" t="s">
        <v>44</v>
      </c>
      <c r="C56" s="19" t="s">
        <v>1</v>
      </c>
      <c r="D56" s="19">
        <v>1.223</v>
      </c>
      <c r="E56" s="22">
        <v>2007</v>
      </c>
      <c r="F56" s="53">
        <v>40000</v>
      </c>
      <c r="G56" s="54">
        <f t="shared" si="0"/>
        <v>48920</v>
      </c>
    </row>
    <row r="57" spans="1:7" s="16" customFormat="1" ht="15.75" customHeight="1">
      <c r="A57" s="17"/>
      <c r="B57" s="18" t="s">
        <v>44</v>
      </c>
      <c r="C57" s="19" t="s">
        <v>1</v>
      </c>
      <c r="D57" s="19">
        <v>3.877</v>
      </c>
      <c r="E57" s="22">
        <v>2007</v>
      </c>
      <c r="F57" s="53">
        <v>40000</v>
      </c>
      <c r="G57" s="54">
        <f t="shared" si="0"/>
        <v>155080</v>
      </c>
    </row>
    <row r="58" spans="1:7" s="16" customFormat="1" ht="15.75" customHeight="1">
      <c r="A58" s="17"/>
      <c r="B58" s="14"/>
      <c r="C58" s="19" t="s">
        <v>1</v>
      </c>
      <c r="D58" s="15">
        <f>D51+D52+D53+D54+D55+D56+D57</f>
        <v>18.1</v>
      </c>
      <c r="E58" s="24"/>
      <c r="F58" s="53"/>
      <c r="G58" s="54"/>
    </row>
    <row r="59" spans="1:7" s="16" customFormat="1" ht="15.75" customHeight="1">
      <c r="A59" s="17" t="s">
        <v>75</v>
      </c>
      <c r="B59" s="14" t="s">
        <v>76</v>
      </c>
      <c r="C59" s="17"/>
      <c r="D59" s="13"/>
      <c r="E59" s="24"/>
      <c r="F59" s="53"/>
      <c r="G59" s="54"/>
    </row>
    <row r="60" spans="1:7" s="16" customFormat="1" ht="15.75" customHeight="1">
      <c r="A60" s="17"/>
      <c r="B60" s="18" t="s">
        <v>77</v>
      </c>
      <c r="C60" s="17" t="s">
        <v>66</v>
      </c>
      <c r="D60" s="28">
        <v>43.843</v>
      </c>
      <c r="E60" s="22">
        <v>2010</v>
      </c>
      <c r="F60" s="53">
        <v>2500</v>
      </c>
      <c r="G60" s="54">
        <f>F60*D60</f>
        <v>109607.50000000001</v>
      </c>
    </row>
    <row r="61" spans="1:7" s="16" customFormat="1" ht="15.75" customHeight="1">
      <c r="A61" s="17"/>
      <c r="B61" s="18" t="s">
        <v>77</v>
      </c>
      <c r="C61" s="17" t="s">
        <v>66</v>
      </c>
      <c r="D61" s="28">
        <v>102.457</v>
      </c>
      <c r="E61" s="22">
        <v>2011</v>
      </c>
      <c r="F61" s="53">
        <v>2500</v>
      </c>
      <c r="G61" s="54">
        <f>F61*D61</f>
        <v>256142.49999999997</v>
      </c>
    </row>
    <row r="62" spans="1:7" s="16" customFormat="1" ht="15.75" customHeight="1">
      <c r="A62" s="17"/>
      <c r="B62" s="18" t="s">
        <v>77</v>
      </c>
      <c r="C62" s="17" t="s">
        <v>66</v>
      </c>
      <c r="D62" s="28">
        <v>53.7</v>
      </c>
      <c r="E62" s="22">
        <v>2011</v>
      </c>
      <c r="F62" s="53">
        <v>2500</v>
      </c>
      <c r="G62" s="54">
        <f>F62*D62</f>
        <v>134250</v>
      </c>
    </row>
    <row r="63" spans="1:7" s="16" customFormat="1" ht="15.75" customHeight="1">
      <c r="A63" s="17"/>
      <c r="B63" s="14"/>
      <c r="C63" s="17" t="s">
        <v>66</v>
      </c>
      <c r="D63" s="15">
        <f>D60+D61+D62</f>
        <v>200</v>
      </c>
      <c r="E63" s="24"/>
      <c r="F63" s="53"/>
      <c r="G63" s="54"/>
    </row>
    <row r="64" spans="1:7" s="16" customFormat="1" ht="15.75" customHeight="1">
      <c r="A64" s="29" t="s">
        <v>78</v>
      </c>
      <c r="B64" s="14" t="s">
        <v>79</v>
      </c>
      <c r="C64" s="19"/>
      <c r="D64" s="15"/>
      <c r="E64" s="24"/>
      <c r="F64" s="53"/>
      <c r="G64" s="54"/>
    </row>
    <row r="65" spans="1:7" s="16" customFormat="1" ht="15.75" customHeight="1">
      <c r="A65" s="17"/>
      <c r="B65" s="68" t="s">
        <v>80</v>
      </c>
      <c r="C65" s="19" t="s">
        <v>1</v>
      </c>
      <c r="D65" s="19">
        <v>1</v>
      </c>
      <c r="E65" s="22">
        <v>2011</v>
      </c>
      <c r="F65" s="69"/>
      <c r="G65" s="69"/>
    </row>
    <row r="66" spans="1:7" s="16" customFormat="1" ht="15.75" customHeight="1">
      <c r="A66" s="17"/>
      <c r="B66" s="68" t="s">
        <v>81</v>
      </c>
      <c r="C66" s="19" t="s">
        <v>1</v>
      </c>
      <c r="D66" s="19">
        <v>0.48</v>
      </c>
      <c r="E66" s="22">
        <v>2010</v>
      </c>
      <c r="F66" s="69"/>
      <c r="G66" s="69"/>
    </row>
    <row r="67" spans="1:7" s="16" customFormat="1" ht="15.75" customHeight="1">
      <c r="A67" s="17"/>
      <c r="B67" s="68" t="s">
        <v>82</v>
      </c>
      <c r="C67" s="19" t="s">
        <v>1</v>
      </c>
      <c r="D67" s="19">
        <v>2.65</v>
      </c>
      <c r="E67" s="22">
        <v>2005</v>
      </c>
      <c r="F67" s="69"/>
      <c r="G67" s="69"/>
    </row>
    <row r="68" spans="1:7" s="16" customFormat="1" ht="15.75" customHeight="1">
      <c r="A68" s="17"/>
      <c r="B68" s="68" t="s">
        <v>82</v>
      </c>
      <c r="C68" s="19" t="s">
        <v>1</v>
      </c>
      <c r="D68" s="19">
        <v>0.682</v>
      </c>
      <c r="E68" s="22">
        <v>2006</v>
      </c>
      <c r="F68" s="69"/>
      <c r="G68" s="69"/>
    </row>
    <row r="69" spans="1:7" s="32" customFormat="1" ht="15.75" customHeight="1">
      <c r="A69" s="17"/>
      <c r="B69" s="68" t="s">
        <v>83</v>
      </c>
      <c r="C69" s="19" t="s">
        <v>1</v>
      </c>
      <c r="D69" s="19">
        <v>0.424</v>
      </c>
      <c r="E69" s="22">
        <v>2006</v>
      </c>
      <c r="F69" s="69"/>
      <c r="G69" s="69"/>
    </row>
    <row r="70" spans="1:7" s="32" customFormat="1" ht="15.75" customHeight="1">
      <c r="A70" s="17"/>
      <c r="B70" s="68" t="s">
        <v>83</v>
      </c>
      <c r="C70" s="19" t="s">
        <v>1</v>
      </c>
      <c r="D70" s="21">
        <v>0.394</v>
      </c>
      <c r="E70" s="22">
        <v>2006</v>
      </c>
      <c r="F70" s="69"/>
      <c r="G70" s="69"/>
    </row>
    <row r="71" spans="1:7" s="16" customFormat="1" ht="15.75" customHeight="1">
      <c r="A71" s="17"/>
      <c r="B71" s="68" t="s">
        <v>84</v>
      </c>
      <c r="C71" s="19" t="s">
        <v>1</v>
      </c>
      <c r="D71" s="19">
        <v>0.744</v>
      </c>
      <c r="E71" s="22">
        <v>2006</v>
      </c>
      <c r="F71" s="69"/>
      <c r="G71" s="69"/>
    </row>
    <row r="72" spans="1:7" s="16" customFormat="1" ht="15.75" customHeight="1">
      <c r="A72" s="17"/>
      <c r="B72" s="68" t="s">
        <v>84</v>
      </c>
      <c r="C72" s="19" t="s">
        <v>1</v>
      </c>
      <c r="D72" s="21">
        <v>0.676</v>
      </c>
      <c r="E72" s="22">
        <v>2006</v>
      </c>
      <c r="F72" s="69"/>
      <c r="G72" s="69"/>
    </row>
    <row r="73" spans="1:7" s="16" customFormat="1" ht="15.75" customHeight="1">
      <c r="A73" s="17"/>
      <c r="B73" s="68" t="s">
        <v>85</v>
      </c>
      <c r="C73" s="19" t="s">
        <v>1</v>
      </c>
      <c r="D73" s="19">
        <v>0.401</v>
      </c>
      <c r="E73" s="22">
        <v>2012</v>
      </c>
      <c r="F73" s="69"/>
      <c r="G73" s="69"/>
    </row>
    <row r="74" spans="1:7" s="16" customFormat="1" ht="15.75" customHeight="1">
      <c r="A74" s="17"/>
      <c r="B74" s="14"/>
      <c r="C74" s="19" t="s">
        <v>1</v>
      </c>
      <c r="D74" s="15">
        <f>SUM(D65:D73)</f>
        <v>7.4510000000000005</v>
      </c>
      <c r="E74" s="22"/>
      <c r="F74" s="53"/>
      <c r="G74" s="54"/>
    </row>
    <row r="75" spans="1:7" s="16" customFormat="1" ht="15.75" customHeight="1">
      <c r="A75" s="65" t="s">
        <v>86</v>
      </c>
      <c r="B75" s="71" t="s">
        <v>87</v>
      </c>
      <c r="C75" s="63"/>
      <c r="D75" s="67"/>
      <c r="E75" s="22"/>
      <c r="F75" s="52"/>
      <c r="G75" s="52"/>
    </row>
    <row r="76" spans="1:7" s="16" customFormat="1" ht="15.75" customHeight="1">
      <c r="A76" s="58"/>
      <c r="B76" s="73" t="s">
        <v>90</v>
      </c>
      <c r="C76" s="65"/>
      <c r="D76" s="74"/>
      <c r="E76" s="61"/>
      <c r="F76" s="52"/>
      <c r="G76" s="52"/>
    </row>
    <row r="77" spans="1:7" s="16" customFormat="1" ht="15.75" customHeight="1">
      <c r="A77" s="17"/>
      <c r="B77" s="68" t="s">
        <v>88</v>
      </c>
      <c r="C77" s="19" t="s">
        <v>1</v>
      </c>
      <c r="D77" s="70">
        <v>0.642695</v>
      </c>
      <c r="E77" s="22">
        <v>2012</v>
      </c>
      <c r="F77" s="69"/>
      <c r="G77" s="69"/>
    </row>
    <row r="78" spans="1:7" s="16" customFormat="1" ht="15.75" customHeight="1">
      <c r="A78" s="17"/>
      <c r="B78" s="72" t="s">
        <v>89</v>
      </c>
      <c r="C78" s="29"/>
      <c r="D78" s="29"/>
      <c r="E78" s="22"/>
      <c r="F78" s="69"/>
      <c r="G78" s="69"/>
    </row>
    <row r="79" spans="1:7" s="32" customFormat="1" ht="15.75" customHeight="1">
      <c r="A79" s="31"/>
      <c r="B79" s="18" t="s">
        <v>91</v>
      </c>
      <c r="C79" s="19" t="s">
        <v>1</v>
      </c>
      <c r="D79" s="19">
        <v>1.13</v>
      </c>
      <c r="E79" s="22">
        <v>2013</v>
      </c>
      <c r="F79" s="69"/>
      <c r="G79" s="69"/>
    </row>
    <row r="80" spans="1:7" s="16" customFormat="1" ht="15.75" customHeight="1">
      <c r="A80" s="29" t="s">
        <v>23</v>
      </c>
      <c r="B80" s="14" t="s">
        <v>18</v>
      </c>
      <c r="C80" s="19"/>
      <c r="D80" s="15"/>
      <c r="E80" s="24"/>
      <c r="F80" s="53"/>
      <c r="G80" s="54"/>
    </row>
    <row r="81" spans="1:7" s="16" customFormat="1" ht="15.75" customHeight="1">
      <c r="A81" s="17"/>
      <c r="B81" s="30" t="s">
        <v>19</v>
      </c>
      <c r="C81" s="29"/>
      <c r="D81" s="26"/>
      <c r="E81" s="24"/>
      <c r="F81" s="53"/>
      <c r="G81" s="54"/>
    </row>
    <row r="82" spans="1:7" s="16" customFormat="1" ht="15.75" customHeight="1">
      <c r="A82" s="17"/>
      <c r="B82" s="18" t="s">
        <v>46</v>
      </c>
      <c r="C82" s="19" t="s">
        <v>1</v>
      </c>
      <c r="D82" s="19">
        <v>0.955</v>
      </c>
      <c r="E82" s="22">
        <v>2005</v>
      </c>
      <c r="F82" s="53"/>
      <c r="G82" s="54"/>
    </row>
    <row r="83" spans="1:7" s="16" customFormat="1" ht="15.75" customHeight="1">
      <c r="A83" s="17"/>
      <c r="B83" s="18" t="s">
        <v>45</v>
      </c>
      <c r="C83" s="19" t="s">
        <v>1</v>
      </c>
      <c r="D83" s="33">
        <v>0.045</v>
      </c>
      <c r="E83" s="22">
        <v>2007</v>
      </c>
      <c r="F83" s="53"/>
      <c r="G83" s="54"/>
    </row>
    <row r="84" spans="1:7" s="32" customFormat="1" ht="15.75" customHeight="1">
      <c r="A84" s="31"/>
      <c r="B84" s="30" t="s">
        <v>20</v>
      </c>
      <c r="C84" s="29"/>
      <c r="D84" s="19"/>
      <c r="E84" s="24"/>
      <c r="F84" s="53"/>
      <c r="G84" s="54"/>
    </row>
    <row r="85" spans="1:7" s="16" customFormat="1" ht="15.75" customHeight="1">
      <c r="A85" s="31"/>
      <c r="B85" s="18" t="s">
        <v>47</v>
      </c>
      <c r="C85" s="19" t="s">
        <v>1</v>
      </c>
      <c r="D85" s="19">
        <v>0.523</v>
      </c>
      <c r="E85" s="22">
        <v>2004</v>
      </c>
      <c r="F85" s="53"/>
      <c r="G85" s="54"/>
    </row>
    <row r="86" spans="1:7" s="16" customFormat="1" ht="15.75" customHeight="1">
      <c r="A86" s="17"/>
      <c r="B86" s="18" t="s">
        <v>48</v>
      </c>
      <c r="C86" s="19" t="s">
        <v>1</v>
      </c>
      <c r="D86" s="19">
        <v>0.05</v>
      </c>
      <c r="E86" s="22">
        <v>2004</v>
      </c>
      <c r="F86" s="53"/>
      <c r="G86" s="54"/>
    </row>
    <row r="87" spans="1:7" s="16" customFormat="1" ht="15.75" customHeight="1">
      <c r="A87" s="17"/>
      <c r="B87" s="18" t="s">
        <v>49</v>
      </c>
      <c r="C87" s="19" t="s">
        <v>1</v>
      </c>
      <c r="D87" s="19">
        <v>0.12</v>
      </c>
      <c r="E87" s="22">
        <v>2004</v>
      </c>
      <c r="F87" s="53"/>
      <c r="G87" s="54"/>
    </row>
    <row r="88" spans="1:7" s="16" customFormat="1" ht="15.75" customHeight="1">
      <c r="A88" s="17"/>
      <c r="B88" s="18" t="s">
        <v>50</v>
      </c>
      <c r="C88" s="19" t="s">
        <v>1</v>
      </c>
      <c r="D88" s="19">
        <v>0.062</v>
      </c>
      <c r="E88" s="22">
        <v>2004</v>
      </c>
      <c r="F88" s="53"/>
      <c r="G88" s="54"/>
    </row>
    <row r="89" spans="1:7" s="16" customFormat="1" ht="15.75" customHeight="1">
      <c r="A89" s="17"/>
      <c r="B89" s="18" t="s">
        <v>51</v>
      </c>
      <c r="C89" s="19" t="s">
        <v>1</v>
      </c>
      <c r="D89" s="19">
        <v>0.07</v>
      </c>
      <c r="E89" s="22">
        <v>2004</v>
      </c>
      <c r="F89" s="53"/>
      <c r="G89" s="54"/>
    </row>
    <row r="90" spans="1:7" s="16" customFormat="1" ht="15.75" customHeight="1">
      <c r="A90" s="17"/>
      <c r="B90" s="18" t="s">
        <v>52</v>
      </c>
      <c r="C90" s="19" t="s">
        <v>1</v>
      </c>
      <c r="D90" s="19">
        <v>0.2</v>
      </c>
      <c r="E90" s="22">
        <v>2004</v>
      </c>
      <c r="F90" s="53"/>
      <c r="G90" s="54"/>
    </row>
    <row r="91" spans="1:7" s="16" customFormat="1" ht="15.75" customHeight="1">
      <c r="A91" s="17"/>
      <c r="B91" s="18" t="s">
        <v>53</v>
      </c>
      <c r="C91" s="19" t="s">
        <v>1</v>
      </c>
      <c r="D91" s="19">
        <v>0.215</v>
      </c>
      <c r="E91" s="22">
        <v>2004</v>
      </c>
      <c r="F91" s="53"/>
      <c r="G91" s="54"/>
    </row>
    <row r="92" spans="1:7" s="16" customFormat="1" ht="15.75" customHeight="1">
      <c r="A92" s="17"/>
      <c r="B92" s="18" t="s">
        <v>54</v>
      </c>
      <c r="C92" s="19" t="s">
        <v>1</v>
      </c>
      <c r="D92" s="19">
        <v>0.081</v>
      </c>
      <c r="E92" s="22">
        <v>2009</v>
      </c>
      <c r="F92" s="53"/>
      <c r="G92" s="54"/>
    </row>
    <row r="93" spans="1:7" s="16" customFormat="1" ht="15.75" customHeight="1">
      <c r="A93" s="31"/>
      <c r="B93" s="18" t="s">
        <v>54</v>
      </c>
      <c r="C93" s="19" t="s">
        <v>1</v>
      </c>
      <c r="D93" s="21">
        <f>0.158-D92</f>
        <v>0.077</v>
      </c>
      <c r="E93" s="22">
        <v>2004</v>
      </c>
      <c r="F93" s="53"/>
      <c r="G93" s="54"/>
    </row>
    <row r="94" spans="1:7" s="16" customFormat="1" ht="15.75" customHeight="1">
      <c r="A94" s="17"/>
      <c r="B94" s="18" t="s">
        <v>55</v>
      </c>
      <c r="C94" s="19" t="s">
        <v>1</v>
      </c>
      <c r="D94" s="28">
        <v>0.0205</v>
      </c>
      <c r="E94" s="22">
        <v>2004</v>
      </c>
      <c r="F94" s="53"/>
      <c r="G94" s="54"/>
    </row>
    <row r="95" spans="1:7" s="16" customFormat="1" ht="15.75" customHeight="1">
      <c r="A95" s="13"/>
      <c r="B95" s="18" t="s">
        <v>56</v>
      </c>
      <c r="C95" s="19" t="s">
        <v>1</v>
      </c>
      <c r="D95" s="19">
        <v>0.478</v>
      </c>
      <c r="E95" s="29">
        <v>2009</v>
      </c>
      <c r="F95" s="53"/>
      <c r="G95" s="54"/>
    </row>
    <row r="96" spans="1:7" s="43" customFormat="1" ht="20.25" customHeight="1">
      <c r="A96" s="17"/>
      <c r="B96" s="18" t="s">
        <v>56</v>
      </c>
      <c r="C96" s="19" t="s">
        <v>1</v>
      </c>
      <c r="D96" s="33">
        <v>0.142</v>
      </c>
      <c r="E96" s="22">
        <v>2009</v>
      </c>
      <c r="F96" s="53"/>
      <c r="G96" s="54"/>
    </row>
    <row r="97" spans="1:7" s="16" customFormat="1" ht="15.75" customHeight="1">
      <c r="A97" s="17"/>
      <c r="B97" s="30" t="s">
        <v>21</v>
      </c>
      <c r="C97" s="19" t="s">
        <v>1</v>
      </c>
      <c r="D97" s="19"/>
      <c r="E97" s="24"/>
      <c r="F97" s="53"/>
      <c r="G97" s="54"/>
    </row>
    <row r="98" spans="1:7" s="16" customFormat="1" ht="15.75" customHeight="1">
      <c r="A98" s="31"/>
      <c r="B98" s="18" t="s">
        <v>57</v>
      </c>
      <c r="C98" s="19" t="s">
        <v>1</v>
      </c>
      <c r="D98" s="19">
        <v>0.102</v>
      </c>
      <c r="E98" s="22">
        <v>2004</v>
      </c>
      <c r="F98" s="53"/>
      <c r="G98" s="54"/>
    </row>
    <row r="99" spans="1:7" s="16" customFormat="1" ht="15.75" customHeight="1">
      <c r="A99" s="17"/>
      <c r="B99" s="18" t="s">
        <v>58</v>
      </c>
      <c r="C99" s="19" t="s">
        <v>1</v>
      </c>
      <c r="D99" s="19">
        <v>0.103</v>
      </c>
      <c r="E99" s="22">
        <v>2004</v>
      </c>
      <c r="F99" s="53"/>
      <c r="G99" s="54"/>
    </row>
    <row r="100" spans="1:7" s="16" customFormat="1" ht="15.75" customHeight="1">
      <c r="A100" s="17"/>
      <c r="B100" s="18" t="s">
        <v>59</v>
      </c>
      <c r="C100" s="19" t="s">
        <v>1</v>
      </c>
      <c r="D100" s="19">
        <v>0.076</v>
      </c>
      <c r="E100" s="22">
        <v>2004</v>
      </c>
      <c r="F100" s="53"/>
      <c r="G100" s="54"/>
    </row>
    <row r="101" spans="1:7" s="16" customFormat="1" ht="15.75" customHeight="1">
      <c r="A101" s="17"/>
      <c r="B101" s="18" t="s">
        <v>60</v>
      </c>
      <c r="C101" s="19" t="s">
        <v>1</v>
      </c>
      <c r="D101" s="19">
        <v>0.07</v>
      </c>
      <c r="E101" s="22">
        <v>2004</v>
      </c>
      <c r="F101" s="53"/>
      <c r="G101" s="54"/>
    </row>
    <row r="102" spans="1:7" s="16" customFormat="1" ht="15.75" customHeight="1">
      <c r="A102" s="17"/>
      <c r="B102" s="18" t="s">
        <v>61</v>
      </c>
      <c r="C102" s="19" t="s">
        <v>1</v>
      </c>
      <c r="D102" s="19">
        <v>0.304</v>
      </c>
      <c r="E102" s="22">
        <v>2004</v>
      </c>
      <c r="F102" s="53"/>
      <c r="G102" s="54"/>
    </row>
    <row r="103" spans="1:7" s="16" customFormat="1" ht="15.75" customHeight="1">
      <c r="A103" s="17"/>
      <c r="B103" s="14"/>
      <c r="C103" s="29"/>
      <c r="D103" s="15">
        <f>SUM(D82:D102)</f>
        <v>3.6935000000000002</v>
      </c>
      <c r="E103" s="24"/>
      <c r="F103" s="53"/>
      <c r="G103" s="54"/>
    </row>
    <row r="104" spans="1:7" s="16" customFormat="1" ht="15.75" customHeight="1">
      <c r="A104" s="29" t="s">
        <v>24</v>
      </c>
      <c r="B104" s="14" t="s">
        <v>22</v>
      </c>
      <c r="C104" s="29"/>
      <c r="D104" s="15"/>
      <c r="E104" s="24"/>
      <c r="F104" s="53"/>
      <c r="G104" s="54"/>
    </row>
    <row r="105" spans="1:7" s="16" customFormat="1" ht="15.75" customHeight="1">
      <c r="A105" s="17"/>
      <c r="B105" s="18" t="s">
        <v>62</v>
      </c>
      <c r="C105" s="29" t="s">
        <v>66</v>
      </c>
      <c r="D105" s="19">
        <v>2.13</v>
      </c>
      <c r="E105" s="22">
        <v>1989</v>
      </c>
      <c r="F105" s="53">
        <v>1000</v>
      </c>
      <c r="G105" s="54">
        <f>F105*D105</f>
        <v>2130</v>
      </c>
    </row>
    <row r="106" spans="1:7" s="16" customFormat="1" ht="15.75" customHeight="1">
      <c r="A106" s="17"/>
      <c r="B106" s="18" t="s">
        <v>63</v>
      </c>
      <c r="C106" s="29" t="s">
        <v>66</v>
      </c>
      <c r="D106" s="19">
        <v>2.73</v>
      </c>
      <c r="E106" s="22">
        <v>1985</v>
      </c>
      <c r="F106" s="53">
        <v>1000</v>
      </c>
      <c r="G106" s="54">
        <f>F106*D106</f>
        <v>2730</v>
      </c>
    </row>
    <row r="107" spans="1:7" s="16" customFormat="1" ht="15.75" customHeight="1">
      <c r="A107" s="17"/>
      <c r="B107" s="18" t="s">
        <v>64</v>
      </c>
      <c r="C107" s="29" t="s">
        <v>66</v>
      </c>
      <c r="D107" s="19">
        <v>1.66</v>
      </c>
      <c r="E107" s="22">
        <v>1982</v>
      </c>
      <c r="F107" s="53">
        <v>1000</v>
      </c>
      <c r="G107" s="54">
        <f>F107*D107</f>
        <v>1660</v>
      </c>
    </row>
    <row r="108" spans="1:7" s="16" customFormat="1" ht="15.75" customHeight="1">
      <c r="A108" s="17"/>
      <c r="B108" s="18" t="s">
        <v>65</v>
      </c>
      <c r="C108" s="29" t="s">
        <v>66</v>
      </c>
      <c r="D108" s="19">
        <v>15.454</v>
      </c>
      <c r="E108" s="22">
        <v>1983</v>
      </c>
      <c r="F108" s="53">
        <v>1000</v>
      </c>
      <c r="G108" s="54">
        <f>F108*D108</f>
        <v>15454</v>
      </c>
    </row>
    <row r="109" spans="1:7" s="16" customFormat="1" ht="15.75" customHeight="1">
      <c r="A109" s="17"/>
      <c r="B109" s="14"/>
      <c r="C109" s="29" t="s">
        <v>66</v>
      </c>
      <c r="D109" s="25">
        <f>D105+D106+D107+D108</f>
        <v>21.974</v>
      </c>
      <c r="E109" s="24"/>
      <c r="F109" s="53"/>
      <c r="G109" s="55"/>
    </row>
    <row r="110" spans="1:7" s="16" customFormat="1" ht="15.75" customHeight="1">
      <c r="A110" s="13"/>
      <c r="B110" s="14" t="s">
        <v>67</v>
      </c>
      <c r="C110" s="41"/>
      <c r="D110" s="42"/>
      <c r="E110" s="11"/>
      <c r="F110" s="56"/>
      <c r="G110" s="57">
        <f>SUM(G9:G109)</f>
        <v>26872269</v>
      </c>
    </row>
    <row r="111" spans="1:7" s="16" customFormat="1" ht="15.75" customHeight="1">
      <c r="A111" s="3"/>
      <c r="B111" s="3"/>
      <c r="C111" s="4"/>
      <c r="D111" s="4"/>
      <c r="E111" s="4"/>
      <c r="F111" s="37"/>
      <c r="G111" s="37"/>
    </row>
    <row r="112" spans="1:7" s="16" customFormat="1" ht="15.75" customHeight="1">
      <c r="A112" s="3"/>
      <c r="B112" s="2"/>
      <c r="C112" s="6"/>
      <c r="D112" s="6"/>
      <c r="E112" s="4"/>
      <c r="F112" s="37"/>
      <c r="G112" s="37"/>
    </row>
    <row r="113" spans="1:7" s="16" customFormat="1" ht="15.75" customHeight="1">
      <c r="A113" s="3"/>
      <c r="B113" s="3"/>
      <c r="C113" s="4"/>
      <c r="D113" s="4"/>
      <c r="E113" s="4"/>
      <c r="F113" s="37"/>
      <c r="G113" s="37"/>
    </row>
    <row r="114" spans="1:7" s="16" customFormat="1" ht="15.75" customHeight="1">
      <c r="A114" s="3"/>
      <c r="B114" s="1"/>
      <c r="C114" s="7"/>
      <c r="D114" s="7"/>
      <c r="E114" s="4"/>
      <c r="F114" s="37"/>
      <c r="G114" s="37"/>
    </row>
    <row r="115" spans="1:7" s="16" customFormat="1" ht="15.75" customHeight="1">
      <c r="A115" s="3"/>
      <c r="B115" s="2"/>
      <c r="C115" s="2"/>
      <c r="D115" s="2"/>
      <c r="E115" s="4"/>
      <c r="F115" s="37"/>
      <c r="G115" s="37"/>
    </row>
    <row r="116" spans="1:7" s="16" customFormat="1" ht="15.75" customHeight="1">
      <c r="A116" s="3"/>
      <c r="B116" s="2"/>
      <c r="C116" s="6"/>
      <c r="D116" s="6"/>
      <c r="E116" s="4"/>
      <c r="F116" s="37"/>
      <c r="G116" s="37"/>
    </row>
    <row r="117" spans="1:7" s="16" customFormat="1" ht="15.75" customHeight="1">
      <c r="A117" s="3"/>
      <c r="B117" s="2"/>
      <c r="C117" s="2"/>
      <c r="D117" s="2"/>
      <c r="E117" s="4"/>
      <c r="F117" s="37"/>
      <c r="G117" s="37"/>
    </row>
    <row r="118" spans="1:7" s="16" customFormat="1" ht="15.75" customHeight="1">
      <c r="A118" s="3"/>
      <c r="B118" s="2"/>
      <c r="C118" s="6"/>
      <c r="D118" s="6"/>
      <c r="E118" s="4"/>
      <c r="F118" s="37"/>
      <c r="G118" s="37"/>
    </row>
    <row r="119" spans="1:7" s="16" customFormat="1" ht="15.75" customHeight="1">
      <c r="A119" s="3"/>
      <c r="B119" s="2"/>
      <c r="C119" s="2"/>
      <c r="D119" s="2"/>
      <c r="E119" s="4"/>
      <c r="F119" s="37"/>
      <c r="G119" s="37"/>
    </row>
    <row r="120" spans="1:7" s="16" customFormat="1" ht="15.75" customHeight="1">
      <c r="A120" s="3"/>
      <c r="B120" s="2"/>
      <c r="C120" s="6"/>
      <c r="D120" s="6"/>
      <c r="E120" s="4"/>
      <c r="F120" s="37"/>
      <c r="G120" s="37"/>
    </row>
    <row r="121" spans="1:7" s="16" customFormat="1" ht="15.75" customHeight="1">
      <c r="A121" s="3"/>
      <c r="B121" s="2"/>
      <c r="C121" s="2"/>
      <c r="D121" s="2"/>
      <c r="E121" s="4"/>
      <c r="F121" s="37"/>
      <c r="G121" s="37"/>
    </row>
    <row r="122" spans="1:7" s="16" customFormat="1" ht="15.75" customHeight="1">
      <c r="A122" s="3"/>
      <c r="B122" s="2"/>
      <c r="C122" s="6"/>
      <c r="D122" s="6"/>
      <c r="E122" s="4"/>
      <c r="F122" s="37"/>
      <c r="G122" s="37"/>
    </row>
    <row r="123" spans="1:7" s="16" customFormat="1" ht="15.75" customHeight="1">
      <c r="A123" s="3"/>
      <c r="B123" s="2"/>
      <c r="C123" s="2"/>
      <c r="D123" s="2"/>
      <c r="E123" s="4"/>
      <c r="F123" s="37"/>
      <c r="G123" s="37"/>
    </row>
    <row r="124" spans="1:7" s="16" customFormat="1" ht="15.75" customHeight="1">
      <c r="A124" s="3"/>
      <c r="B124" s="2"/>
      <c r="C124" s="5"/>
      <c r="D124" s="5"/>
      <c r="E124" s="4"/>
      <c r="F124" s="37"/>
      <c r="G124" s="37"/>
    </row>
    <row r="125" spans="1:7" s="16" customFormat="1" ht="15.75" customHeight="1">
      <c r="A125" s="3"/>
      <c r="B125" s="3"/>
      <c r="C125" s="4"/>
      <c r="D125" s="4"/>
      <c r="E125" s="4"/>
      <c r="F125" s="37"/>
      <c r="G125" s="37"/>
    </row>
    <row r="126" spans="1:7" s="16" customFormat="1" ht="15.75" customHeight="1">
      <c r="A126" s="3"/>
      <c r="B126" s="3"/>
      <c r="C126" s="4"/>
      <c r="D126" s="4"/>
      <c r="E126" s="4"/>
      <c r="F126" s="37"/>
      <c r="G126" s="37"/>
    </row>
    <row r="127" spans="1:7" s="16" customFormat="1" ht="15.75" customHeight="1">
      <c r="A127" s="3"/>
      <c r="B127" s="3"/>
      <c r="C127" s="4"/>
      <c r="D127" s="4"/>
      <c r="E127" s="4"/>
      <c r="F127" s="37"/>
      <c r="G127" s="37"/>
    </row>
    <row r="128" spans="1:7" s="16" customFormat="1" ht="15.75" customHeight="1">
      <c r="A128" s="3"/>
      <c r="B128" s="3"/>
      <c r="C128" s="4"/>
      <c r="D128" s="4"/>
      <c r="E128" s="4"/>
      <c r="F128" s="37"/>
      <c r="G128" s="37"/>
    </row>
    <row r="129" spans="1:7" s="16" customFormat="1" ht="15.75" customHeight="1">
      <c r="A129" s="3"/>
      <c r="B129" s="3"/>
      <c r="C129" s="4"/>
      <c r="D129" s="4"/>
      <c r="E129" s="4"/>
      <c r="F129" s="37"/>
      <c r="G129" s="37"/>
    </row>
    <row r="130" spans="1:7" s="16" customFormat="1" ht="15.75" customHeight="1">
      <c r="A130" s="3"/>
      <c r="B130" s="3"/>
      <c r="C130" s="4"/>
      <c r="D130" s="4"/>
      <c r="E130" s="4"/>
      <c r="F130" s="37"/>
      <c r="G130" s="37"/>
    </row>
    <row r="131" spans="1:7" s="16" customFormat="1" ht="15.75" customHeight="1">
      <c r="A131" s="3"/>
      <c r="B131" s="3"/>
      <c r="C131" s="4"/>
      <c r="D131" s="4"/>
      <c r="E131" s="4"/>
      <c r="F131" s="37"/>
      <c r="G131" s="37"/>
    </row>
    <row r="132" spans="1:7" s="16" customFormat="1" ht="15.75" customHeight="1">
      <c r="A132" s="3"/>
      <c r="B132" s="3"/>
      <c r="C132" s="4"/>
      <c r="D132" s="4"/>
      <c r="E132" s="4"/>
      <c r="F132" s="37"/>
      <c r="G132" s="37"/>
    </row>
    <row r="133" spans="1:7" s="16" customFormat="1" ht="15.75" customHeight="1">
      <c r="A133" s="3"/>
      <c r="B133" s="3"/>
      <c r="C133" s="4"/>
      <c r="D133" s="4"/>
      <c r="E133" s="4"/>
      <c r="F133" s="37"/>
      <c r="G133" s="37"/>
    </row>
    <row r="134" spans="1:7" s="16" customFormat="1" ht="15.75" customHeight="1">
      <c r="A134" s="3"/>
      <c r="B134" s="3"/>
      <c r="C134" s="4"/>
      <c r="D134" s="4"/>
      <c r="E134" s="4"/>
      <c r="F134" s="37"/>
      <c r="G134" s="37"/>
    </row>
    <row r="135" spans="1:7" s="16" customFormat="1" ht="15.75" customHeight="1">
      <c r="A135" s="3"/>
      <c r="B135" s="3"/>
      <c r="C135" s="4"/>
      <c r="D135" s="4"/>
      <c r="E135" s="4"/>
      <c r="F135" s="37"/>
      <c r="G135" s="37"/>
    </row>
    <row r="136" spans="1:7" s="16" customFormat="1" ht="15.75" customHeight="1">
      <c r="A136" s="3"/>
      <c r="B136" s="3"/>
      <c r="C136" s="4"/>
      <c r="D136" s="4"/>
      <c r="E136" s="4"/>
      <c r="F136" s="37"/>
      <c r="G136" s="37"/>
    </row>
    <row r="137" spans="1:7" s="16" customFormat="1" ht="15.75" customHeight="1">
      <c r="A137" s="3"/>
      <c r="B137" s="3"/>
      <c r="C137" s="4"/>
      <c r="D137" s="4"/>
      <c r="E137" s="4"/>
      <c r="F137" s="37"/>
      <c r="G137" s="37"/>
    </row>
    <row r="138" spans="1:7" s="16" customFormat="1" ht="15.75" customHeight="1">
      <c r="A138" s="3"/>
      <c r="B138" s="3"/>
      <c r="C138" s="4"/>
      <c r="D138" s="4"/>
      <c r="E138" s="4"/>
      <c r="F138" s="37"/>
      <c r="G138" s="37"/>
    </row>
    <row r="139" spans="1:7" s="16" customFormat="1" ht="15.75" customHeight="1">
      <c r="A139" s="3"/>
      <c r="C139" s="4"/>
      <c r="D139" s="4"/>
      <c r="E139" s="4"/>
      <c r="F139" s="37"/>
      <c r="G139" s="37"/>
    </row>
    <row r="140" spans="1:7" s="16" customFormat="1" ht="15.75" customHeight="1">
      <c r="A140" s="3"/>
      <c r="B140" s="3"/>
      <c r="C140" s="4"/>
      <c r="D140" s="4"/>
      <c r="E140" s="4"/>
      <c r="F140" s="37"/>
      <c r="G140" s="37"/>
    </row>
    <row r="141" spans="1:7" s="16" customFormat="1" ht="15.75" customHeight="1">
      <c r="A141" s="3"/>
      <c r="B141" s="3"/>
      <c r="C141" s="4"/>
      <c r="D141" s="4"/>
      <c r="E141" s="4"/>
      <c r="F141" s="37"/>
      <c r="G141" s="37"/>
    </row>
    <row r="142" spans="1:7" s="16" customFormat="1" ht="15.75" customHeight="1">
      <c r="A142" s="3"/>
      <c r="B142" s="3"/>
      <c r="C142" s="4"/>
      <c r="D142" s="4"/>
      <c r="E142" s="4"/>
      <c r="F142" s="37"/>
      <c r="G142" s="37"/>
    </row>
    <row r="143" spans="1:7" s="16" customFormat="1" ht="15.75" customHeight="1">
      <c r="A143" s="3"/>
      <c r="B143" s="3"/>
      <c r="C143" s="4"/>
      <c r="D143" s="4"/>
      <c r="E143" s="4"/>
      <c r="F143" s="37"/>
      <c r="G143" s="37"/>
    </row>
    <row r="144" spans="1:7" s="16" customFormat="1" ht="15.75" customHeight="1">
      <c r="A144" s="3"/>
      <c r="B144" s="3"/>
      <c r="C144" s="4"/>
      <c r="D144" s="4"/>
      <c r="E144" s="4"/>
      <c r="F144" s="37"/>
      <c r="G144" s="37"/>
    </row>
    <row r="145" spans="1:7" s="16" customFormat="1" ht="15.75" customHeight="1">
      <c r="A145" s="3"/>
      <c r="B145" s="3"/>
      <c r="C145" s="4"/>
      <c r="D145" s="4"/>
      <c r="E145" s="4"/>
      <c r="F145" s="37"/>
      <c r="G145" s="37"/>
    </row>
    <row r="146" spans="1:7" s="16" customFormat="1" ht="15.75" customHeight="1">
      <c r="A146" s="3"/>
      <c r="B146" s="3"/>
      <c r="C146" s="4"/>
      <c r="D146" s="4"/>
      <c r="E146" s="4"/>
      <c r="F146" s="37"/>
      <c r="G146" s="37"/>
    </row>
    <row r="147" spans="1:7" s="16" customFormat="1" ht="15.75" customHeight="1">
      <c r="A147" s="3"/>
      <c r="B147" s="3"/>
      <c r="C147" s="4"/>
      <c r="D147" s="4"/>
      <c r="E147" s="4"/>
      <c r="F147" s="37"/>
      <c r="G147" s="37"/>
    </row>
    <row r="148" spans="1:7" s="16" customFormat="1" ht="15.75" customHeight="1">
      <c r="A148" s="3"/>
      <c r="B148" s="3"/>
      <c r="C148" s="4"/>
      <c r="D148" s="4"/>
      <c r="E148" s="4"/>
      <c r="F148" s="37"/>
      <c r="G148" s="37"/>
    </row>
    <row r="149" spans="1:7" s="16" customFormat="1" ht="15.75" customHeight="1">
      <c r="A149" s="3"/>
      <c r="B149" s="3"/>
      <c r="C149" s="4"/>
      <c r="D149" s="4"/>
      <c r="E149" s="4"/>
      <c r="F149" s="37"/>
      <c r="G149" s="37"/>
    </row>
    <row r="150" spans="1:7" s="16" customFormat="1" ht="15.75" customHeight="1">
      <c r="A150" s="3"/>
      <c r="B150" s="3"/>
      <c r="C150" s="4"/>
      <c r="D150" s="4"/>
      <c r="E150" s="4"/>
      <c r="F150" s="37"/>
      <c r="G150" s="37"/>
    </row>
    <row r="151" spans="1:7" s="16" customFormat="1" ht="15.75" customHeight="1">
      <c r="A151" s="3"/>
      <c r="B151" s="3"/>
      <c r="C151" s="4"/>
      <c r="D151" s="4"/>
      <c r="E151" s="4"/>
      <c r="F151" s="37"/>
      <c r="G151" s="37"/>
    </row>
    <row r="152" spans="1:7" s="16" customFormat="1" ht="15.75" customHeight="1">
      <c r="A152" s="3"/>
      <c r="B152" s="3"/>
      <c r="C152" s="4"/>
      <c r="D152" s="4"/>
      <c r="E152" s="4"/>
      <c r="F152" s="37"/>
      <c r="G152" s="37"/>
    </row>
    <row r="153" spans="1:7" s="16" customFormat="1" ht="15.75" customHeight="1">
      <c r="A153" s="3"/>
      <c r="B153" s="3"/>
      <c r="C153" s="4"/>
      <c r="D153" s="4"/>
      <c r="E153" s="4"/>
      <c r="F153" s="37"/>
      <c r="G153" s="37"/>
    </row>
    <row r="154" spans="1:7" s="16" customFormat="1" ht="15.75" customHeight="1">
      <c r="A154" s="3"/>
      <c r="B154" s="3"/>
      <c r="C154" s="4"/>
      <c r="D154" s="4"/>
      <c r="E154" s="4"/>
      <c r="F154" s="37"/>
      <c r="G154" s="37"/>
    </row>
    <row r="155" spans="1:7" s="16" customFormat="1" ht="15.75" customHeight="1">
      <c r="A155" s="3"/>
      <c r="B155" s="3"/>
      <c r="C155" s="4"/>
      <c r="D155" s="4"/>
      <c r="E155" s="4"/>
      <c r="F155" s="37"/>
      <c r="G155" s="37"/>
    </row>
    <row r="156" spans="1:7" s="16" customFormat="1" ht="15.75" customHeight="1">
      <c r="A156" s="3"/>
      <c r="B156" s="3"/>
      <c r="C156" s="4"/>
      <c r="D156" s="4"/>
      <c r="E156" s="4"/>
      <c r="F156" s="37"/>
      <c r="G156" s="37"/>
    </row>
    <row r="157" spans="1:7" s="16" customFormat="1" ht="15.75" customHeight="1">
      <c r="A157" s="3"/>
      <c r="B157" s="3"/>
      <c r="C157" s="4"/>
      <c r="D157" s="4"/>
      <c r="E157" s="4"/>
      <c r="F157" s="37"/>
      <c r="G157" s="37"/>
    </row>
    <row r="158" spans="1:7" s="16" customFormat="1" ht="15.75" customHeight="1">
      <c r="A158" s="3"/>
      <c r="B158" s="3"/>
      <c r="C158" s="4"/>
      <c r="D158" s="4"/>
      <c r="E158" s="4"/>
      <c r="F158" s="37"/>
      <c r="G158" s="37"/>
    </row>
    <row r="159" spans="1:7" s="16" customFormat="1" ht="15.75" customHeight="1">
      <c r="A159" s="3"/>
      <c r="B159" s="3"/>
      <c r="C159" s="4"/>
      <c r="D159" s="4"/>
      <c r="E159" s="4"/>
      <c r="F159" s="37"/>
      <c r="G159" s="37"/>
    </row>
    <row r="160" spans="1:7" s="16" customFormat="1" ht="15.75" customHeight="1">
      <c r="A160" s="3"/>
      <c r="B160" s="3"/>
      <c r="C160" s="4"/>
      <c r="D160" s="4"/>
      <c r="E160" s="4"/>
      <c r="F160" s="37"/>
      <c r="G160" s="37"/>
    </row>
    <row r="161" spans="1:7" s="16" customFormat="1" ht="15.75" customHeight="1">
      <c r="A161" s="3"/>
      <c r="B161" s="3"/>
      <c r="C161" s="4"/>
      <c r="D161" s="4"/>
      <c r="E161" s="4"/>
      <c r="F161" s="37"/>
      <c r="G161" s="37"/>
    </row>
    <row r="162" spans="1:7" s="16" customFormat="1" ht="15.75" customHeight="1">
      <c r="A162" s="3"/>
      <c r="B162" s="3"/>
      <c r="C162" s="4"/>
      <c r="D162" s="4"/>
      <c r="E162" s="4"/>
      <c r="F162" s="37"/>
      <c r="G162" s="37"/>
    </row>
    <row r="163" spans="1:7" s="16" customFormat="1" ht="15.75" customHeight="1">
      <c r="A163" s="3"/>
      <c r="B163" s="3"/>
      <c r="C163" s="4"/>
      <c r="D163" s="4"/>
      <c r="E163" s="4"/>
      <c r="F163" s="37"/>
      <c r="G163" s="37"/>
    </row>
    <row r="164" spans="1:7" s="16" customFormat="1" ht="15.75" customHeight="1">
      <c r="A164" s="3"/>
      <c r="B164" s="3"/>
      <c r="C164" s="4"/>
      <c r="D164" s="4"/>
      <c r="E164" s="4"/>
      <c r="F164" s="37"/>
      <c r="G164" s="37"/>
    </row>
    <row r="165" spans="1:7" s="16" customFormat="1" ht="15.75" customHeight="1">
      <c r="A165" s="3"/>
      <c r="B165" s="3"/>
      <c r="C165" s="4"/>
      <c r="D165" s="4"/>
      <c r="E165" s="4"/>
      <c r="F165" s="37"/>
      <c r="G165" s="37"/>
    </row>
    <row r="166" spans="1:7" s="16" customFormat="1" ht="15.75" customHeight="1">
      <c r="A166" s="3"/>
      <c r="B166" s="3"/>
      <c r="C166" s="4"/>
      <c r="D166" s="4"/>
      <c r="E166" s="4"/>
      <c r="F166" s="37"/>
      <c r="G166" s="37"/>
    </row>
    <row r="167" spans="1:7" s="16" customFormat="1" ht="15.75" customHeight="1">
      <c r="A167" s="3"/>
      <c r="B167" s="3"/>
      <c r="C167" s="4"/>
      <c r="D167" s="4"/>
      <c r="E167" s="4"/>
      <c r="F167" s="37"/>
      <c r="G167" s="37"/>
    </row>
    <row r="168" spans="1:7" s="16" customFormat="1" ht="15.75" customHeight="1">
      <c r="A168" s="3"/>
      <c r="B168" s="3"/>
      <c r="C168" s="4"/>
      <c r="D168" s="4"/>
      <c r="E168" s="4"/>
      <c r="F168" s="37"/>
      <c r="G168" s="37"/>
    </row>
    <row r="169" spans="1:7" s="16" customFormat="1" ht="15.75" customHeight="1">
      <c r="A169" s="3"/>
      <c r="B169" s="3"/>
      <c r="C169" s="4"/>
      <c r="D169" s="4"/>
      <c r="E169" s="4"/>
      <c r="F169" s="37"/>
      <c r="G169" s="37"/>
    </row>
    <row r="170" spans="1:7" s="16" customFormat="1" ht="15.75" customHeight="1">
      <c r="A170" s="3"/>
      <c r="B170" s="3"/>
      <c r="C170" s="4"/>
      <c r="D170" s="4"/>
      <c r="E170" s="4"/>
      <c r="F170" s="37"/>
      <c r="G170" s="37"/>
    </row>
    <row r="171" spans="1:7" s="16" customFormat="1" ht="15.75" customHeight="1">
      <c r="A171" s="3"/>
      <c r="B171" s="3"/>
      <c r="C171" s="4"/>
      <c r="D171" s="4"/>
      <c r="E171" s="4"/>
      <c r="F171" s="37"/>
      <c r="G171" s="37"/>
    </row>
    <row r="172" spans="1:7" s="16" customFormat="1" ht="15.75" customHeight="1">
      <c r="A172" s="3"/>
      <c r="B172" s="3"/>
      <c r="C172" s="4"/>
      <c r="D172" s="4"/>
      <c r="E172" s="4"/>
      <c r="F172" s="37"/>
      <c r="G172" s="37"/>
    </row>
    <row r="173" spans="1:7" s="16" customFormat="1" ht="15.75" customHeight="1">
      <c r="A173" s="3"/>
      <c r="B173" s="3"/>
      <c r="C173" s="4"/>
      <c r="D173" s="4"/>
      <c r="E173" s="4"/>
      <c r="F173" s="37"/>
      <c r="G173" s="37"/>
    </row>
    <row r="174" spans="1:7" s="16" customFormat="1" ht="28.5" customHeight="1">
      <c r="A174" s="3"/>
      <c r="B174" s="3"/>
      <c r="C174" s="4"/>
      <c r="D174" s="4"/>
      <c r="E174" s="4"/>
      <c r="F174" s="37"/>
      <c r="G174" s="37"/>
    </row>
    <row r="175" spans="1:7" s="16" customFormat="1" ht="28.5" customHeight="1">
      <c r="A175" s="3"/>
      <c r="B175" s="3"/>
      <c r="C175" s="4"/>
      <c r="D175" s="4"/>
      <c r="E175" s="4"/>
      <c r="F175" s="37"/>
      <c r="G175" s="37"/>
    </row>
    <row r="176" spans="1:7" s="16" customFormat="1" ht="28.5" customHeight="1">
      <c r="A176" s="3"/>
      <c r="B176" s="3"/>
      <c r="C176" s="4"/>
      <c r="D176" s="4"/>
      <c r="E176" s="4"/>
      <c r="F176" s="37"/>
      <c r="G176" s="37"/>
    </row>
    <row r="177" spans="1:7" s="16" customFormat="1" ht="28.5" customHeight="1">
      <c r="A177" s="3"/>
      <c r="B177" s="3"/>
      <c r="C177" s="4"/>
      <c r="D177" s="4"/>
      <c r="E177" s="4"/>
      <c r="F177" s="37"/>
      <c r="G177" s="37"/>
    </row>
    <row r="178" spans="1:7" s="16" customFormat="1" ht="28.5" customHeight="1">
      <c r="A178" s="3"/>
      <c r="B178" s="3"/>
      <c r="C178" s="4"/>
      <c r="D178" s="4"/>
      <c r="E178" s="4"/>
      <c r="F178" s="37"/>
      <c r="G178" s="37"/>
    </row>
    <row r="179" spans="1:7" s="16" customFormat="1" ht="28.5" customHeight="1">
      <c r="A179" s="3"/>
      <c r="B179" s="3"/>
      <c r="C179" s="4"/>
      <c r="D179" s="4"/>
      <c r="E179" s="4"/>
      <c r="F179" s="37"/>
      <c r="G179" s="37"/>
    </row>
    <row r="180" spans="1:7" s="16" customFormat="1" ht="28.5" customHeight="1">
      <c r="A180" s="3"/>
      <c r="B180" s="3"/>
      <c r="C180" s="4"/>
      <c r="D180" s="4"/>
      <c r="E180" s="4"/>
      <c r="F180" s="37"/>
      <c r="G180" s="37"/>
    </row>
    <row r="181" spans="1:7" s="16" customFormat="1" ht="28.5" customHeight="1">
      <c r="A181" s="3"/>
      <c r="B181" s="3"/>
      <c r="C181" s="4"/>
      <c r="D181" s="4"/>
      <c r="E181" s="4"/>
      <c r="F181" s="37"/>
      <c r="G181" s="37"/>
    </row>
    <row r="182" spans="1:7" s="16" customFormat="1" ht="28.5" customHeight="1">
      <c r="A182" s="3"/>
      <c r="B182" s="3"/>
      <c r="C182" s="4"/>
      <c r="D182" s="4"/>
      <c r="E182" s="4"/>
      <c r="F182" s="37"/>
      <c r="G182" s="37"/>
    </row>
    <row r="183" spans="1:7" s="16" customFormat="1" ht="28.5" customHeight="1">
      <c r="A183" s="3"/>
      <c r="B183" s="3"/>
      <c r="C183" s="4"/>
      <c r="D183" s="4"/>
      <c r="E183" s="4"/>
      <c r="F183" s="37"/>
      <c r="G183" s="37"/>
    </row>
    <row r="184" spans="1:7" s="16" customFormat="1" ht="28.5" customHeight="1">
      <c r="A184" s="3"/>
      <c r="B184" s="3"/>
      <c r="C184" s="4"/>
      <c r="D184" s="4"/>
      <c r="E184" s="4"/>
      <c r="F184" s="37"/>
      <c r="G184" s="37"/>
    </row>
    <row r="185" spans="1:7" s="16" customFormat="1" ht="28.5" customHeight="1">
      <c r="A185" s="3"/>
      <c r="B185" s="3"/>
      <c r="C185" s="4"/>
      <c r="D185" s="4"/>
      <c r="E185" s="4"/>
      <c r="F185" s="37"/>
      <c r="G185" s="37"/>
    </row>
    <row r="186" spans="1:7" s="16" customFormat="1" ht="28.5" customHeight="1">
      <c r="A186" s="3"/>
      <c r="B186" s="3"/>
      <c r="C186" s="4"/>
      <c r="D186" s="4"/>
      <c r="E186" s="4"/>
      <c r="F186" s="37"/>
      <c r="G186" s="37"/>
    </row>
    <row r="187" spans="1:7" s="16" customFormat="1" ht="28.5" customHeight="1">
      <c r="A187" s="3"/>
      <c r="B187" s="3"/>
      <c r="C187" s="4"/>
      <c r="D187" s="4"/>
      <c r="E187" s="4"/>
      <c r="F187" s="37"/>
      <c r="G187" s="37"/>
    </row>
    <row r="188" spans="1:7" s="16" customFormat="1" ht="28.5" customHeight="1">
      <c r="A188" s="3"/>
      <c r="B188" s="3"/>
      <c r="C188" s="4"/>
      <c r="D188" s="4"/>
      <c r="E188" s="4"/>
      <c r="F188" s="37"/>
      <c r="G188" s="37"/>
    </row>
    <row r="189" spans="1:7" s="16" customFormat="1" ht="28.5" customHeight="1">
      <c r="A189" s="3"/>
      <c r="B189" s="3"/>
      <c r="C189" s="4"/>
      <c r="D189" s="4"/>
      <c r="E189" s="4"/>
      <c r="F189" s="37"/>
      <c r="G189" s="37"/>
    </row>
    <row r="190" spans="1:7" s="16" customFormat="1" ht="28.5" customHeight="1">
      <c r="A190" s="3"/>
      <c r="B190" s="3"/>
      <c r="C190" s="4"/>
      <c r="D190" s="4"/>
      <c r="E190" s="4"/>
      <c r="F190" s="37"/>
      <c r="G190" s="37"/>
    </row>
    <row r="191" spans="1:7" s="16" customFormat="1" ht="28.5" customHeight="1">
      <c r="A191" s="3"/>
      <c r="B191" s="3"/>
      <c r="C191" s="4"/>
      <c r="D191" s="4"/>
      <c r="E191" s="4"/>
      <c r="F191" s="37"/>
      <c r="G191" s="37"/>
    </row>
    <row r="192" spans="1:7" s="16" customFormat="1" ht="28.5" customHeight="1">
      <c r="A192" s="3"/>
      <c r="B192" s="3"/>
      <c r="C192" s="4"/>
      <c r="D192" s="4"/>
      <c r="E192" s="4"/>
      <c r="F192" s="37"/>
      <c r="G192" s="37"/>
    </row>
    <row r="193" spans="1:7" s="16" customFormat="1" ht="28.5" customHeight="1">
      <c r="A193" s="3"/>
      <c r="B193" s="3"/>
      <c r="C193" s="4"/>
      <c r="D193" s="4"/>
      <c r="E193" s="4"/>
      <c r="F193" s="37"/>
      <c r="G193" s="37"/>
    </row>
    <row r="194" spans="1:7" s="16" customFormat="1" ht="28.5" customHeight="1">
      <c r="A194" s="3"/>
      <c r="B194" s="3"/>
      <c r="C194" s="4"/>
      <c r="D194" s="4"/>
      <c r="E194" s="4"/>
      <c r="F194" s="37"/>
      <c r="G194" s="37"/>
    </row>
    <row r="195" spans="1:7" s="16" customFormat="1" ht="28.5" customHeight="1">
      <c r="A195" s="3"/>
      <c r="B195" s="3"/>
      <c r="C195" s="4"/>
      <c r="D195" s="4"/>
      <c r="E195" s="4"/>
      <c r="F195" s="37"/>
      <c r="G195" s="37"/>
    </row>
    <row r="196" spans="1:7" s="16" customFormat="1" ht="28.5" customHeight="1">
      <c r="A196" s="3"/>
      <c r="B196" s="3"/>
      <c r="C196" s="4"/>
      <c r="D196" s="4"/>
      <c r="E196" s="4"/>
      <c r="F196" s="37"/>
      <c r="G196" s="37"/>
    </row>
    <row r="197" spans="1:7" s="16" customFormat="1" ht="28.5" customHeight="1">
      <c r="A197" s="3"/>
      <c r="B197" s="3"/>
      <c r="C197" s="4"/>
      <c r="D197" s="4"/>
      <c r="E197" s="4"/>
      <c r="F197" s="37"/>
      <c r="G197" s="37"/>
    </row>
    <row r="198" spans="1:7" s="16" customFormat="1" ht="28.5" customHeight="1">
      <c r="A198" s="3"/>
      <c r="B198" s="3"/>
      <c r="C198" s="4"/>
      <c r="D198" s="4"/>
      <c r="E198" s="4"/>
      <c r="F198" s="37"/>
      <c r="G198" s="37"/>
    </row>
    <row r="199" spans="1:7" s="16" customFormat="1" ht="28.5" customHeight="1">
      <c r="A199" s="3"/>
      <c r="B199" s="3"/>
      <c r="C199" s="4"/>
      <c r="D199" s="4"/>
      <c r="E199" s="4"/>
      <c r="F199" s="37"/>
      <c r="G199" s="37"/>
    </row>
    <row r="200" spans="1:7" s="16" customFormat="1" ht="28.5" customHeight="1">
      <c r="A200" s="3"/>
      <c r="B200" s="3"/>
      <c r="C200" s="4"/>
      <c r="D200" s="4"/>
      <c r="E200" s="4"/>
      <c r="F200" s="37"/>
      <c r="G200" s="37"/>
    </row>
    <row r="201" spans="1:7" s="34" customFormat="1" ht="28.5" customHeight="1">
      <c r="A201" s="3"/>
      <c r="B201" s="3"/>
      <c r="C201" s="4"/>
      <c r="D201" s="4"/>
      <c r="E201" s="4"/>
      <c r="F201" s="37"/>
      <c r="G201" s="37"/>
    </row>
    <row r="205" spans="2:4" ht="28.5" customHeight="1">
      <c r="B205" s="79"/>
      <c r="C205" s="79"/>
      <c r="D205" s="79"/>
    </row>
    <row r="206" spans="2:4" ht="28.5" customHeight="1">
      <c r="B206" s="79"/>
      <c r="C206" s="79"/>
      <c r="D206" s="79"/>
    </row>
    <row r="207" spans="1:7" s="34" customFormat="1" ht="28.5" customHeight="1">
      <c r="A207" s="3"/>
      <c r="B207" s="79"/>
      <c r="C207" s="79"/>
      <c r="D207" s="79"/>
      <c r="E207" s="4"/>
      <c r="F207" s="37"/>
      <c r="G207" s="37"/>
    </row>
    <row r="208" spans="2:4" ht="28.5" customHeight="1">
      <c r="B208" s="79"/>
      <c r="C208" s="79"/>
      <c r="D208" s="79"/>
    </row>
    <row r="209" spans="2:4" ht="28.5" customHeight="1">
      <c r="B209" s="79"/>
      <c r="C209" s="79"/>
      <c r="D209" s="79"/>
    </row>
    <row r="210" spans="2:4" ht="28.5" customHeight="1">
      <c r="B210" s="79"/>
      <c r="C210" s="79"/>
      <c r="D210" s="79"/>
    </row>
    <row r="211" spans="2:4" ht="28.5" customHeight="1">
      <c r="B211" s="79"/>
      <c r="C211" s="79"/>
      <c r="D211" s="79"/>
    </row>
    <row r="212" spans="2:4" ht="28.5" customHeight="1">
      <c r="B212" s="79"/>
      <c r="C212" s="79"/>
      <c r="D212" s="79"/>
    </row>
    <row r="213" spans="2:4" ht="28.5" customHeight="1">
      <c r="B213" s="79"/>
      <c r="C213" s="79"/>
      <c r="D213" s="79"/>
    </row>
    <row r="215" spans="1:7" s="34" customFormat="1" ht="28.5" customHeight="1">
      <c r="A215" s="3"/>
      <c r="B215" s="3"/>
      <c r="C215" s="4"/>
      <c r="D215" s="4"/>
      <c r="E215" s="4"/>
      <c r="F215" s="37"/>
      <c r="G215" s="37"/>
    </row>
    <row r="217" ht="28.5" customHeight="1">
      <c r="C217" s="35"/>
    </row>
    <row r="218" ht="28.5" customHeight="1">
      <c r="C218" s="35"/>
    </row>
    <row r="219" ht="28.5" customHeight="1">
      <c r="C219" s="35"/>
    </row>
    <row r="220" spans="1:7" s="36" customFormat="1" ht="28.5" customHeight="1">
      <c r="A220" s="3"/>
      <c r="B220" s="3"/>
      <c r="C220" s="2"/>
      <c r="D220" s="4"/>
      <c r="E220" s="4"/>
      <c r="F220" s="37"/>
      <c r="G220" s="37"/>
    </row>
    <row r="221" spans="1:7" s="36" customFormat="1" ht="28.5" customHeight="1">
      <c r="A221" s="3"/>
      <c r="B221" s="3"/>
      <c r="C221" s="35"/>
      <c r="D221" s="4"/>
      <c r="E221" s="4"/>
      <c r="F221" s="37"/>
      <c r="G221" s="37"/>
    </row>
    <row r="222" spans="1:7" s="36" customFormat="1" ht="28.5" customHeight="1">
      <c r="A222" s="3"/>
      <c r="B222" s="77"/>
      <c r="C222" s="78"/>
      <c r="D222" s="78"/>
      <c r="E222" s="78"/>
      <c r="F222" s="78"/>
      <c r="G222" s="37"/>
    </row>
    <row r="223" spans="1:7" s="36" customFormat="1" ht="28.5" customHeight="1">
      <c r="A223" s="3"/>
      <c r="B223" s="77"/>
      <c r="C223" s="77"/>
      <c r="D223" s="78"/>
      <c r="E223" s="78"/>
      <c r="F223" s="37"/>
      <c r="G223" s="37"/>
    </row>
    <row r="224" spans="1:7" s="36" customFormat="1" ht="28.5" customHeight="1">
      <c r="A224" s="3"/>
      <c r="B224" s="3"/>
      <c r="C224" s="4"/>
      <c r="D224" s="4"/>
      <c r="E224" s="4"/>
      <c r="F224" s="37"/>
      <c r="G224" s="37"/>
    </row>
    <row r="225" spans="1:7" s="36" customFormat="1" ht="28.5" customHeight="1">
      <c r="A225" s="3"/>
      <c r="B225" s="3"/>
      <c r="C225" s="4"/>
      <c r="D225" s="4"/>
      <c r="E225" s="4"/>
      <c r="F225" s="37"/>
      <c r="G225" s="37"/>
    </row>
    <row r="226" spans="1:7" s="34" customFormat="1" ht="28.5" customHeight="1">
      <c r="A226" s="3"/>
      <c r="B226" s="3"/>
      <c r="C226" s="4"/>
      <c r="D226" s="4"/>
      <c r="E226" s="4"/>
      <c r="F226" s="37"/>
      <c r="G226" s="37"/>
    </row>
    <row r="234" ht="28.5" customHeight="1">
      <c r="G234" s="40"/>
    </row>
    <row r="235" ht="28.5" customHeight="1">
      <c r="G235" s="40"/>
    </row>
    <row r="236" ht="28.5" customHeight="1">
      <c r="G236" s="40"/>
    </row>
    <row r="237" ht="28.5" customHeight="1">
      <c r="G237" s="40"/>
    </row>
    <row r="238" ht="28.5" customHeight="1">
      <c r="G238" s="40"/>
    </row>
    <row r="239" ht="28.5" customHeight="1">
      <c r="G239" s="40"/>
    </row>
  </sheetData>
  <sheetProtection/>
  <mergeCells count="9">
    <mergeCell ref="B19:D19"/>
    <mergeCell ref="B223:E223"/>
    <mergeCell ref="B222:F222"/>
    <mergeCell ref="B205:D213"/>
    <mergeCell ref="A1:H1"/>
    <mergeCell ref="A2:H2"/>
    <mergeCell ref="A3:H3"/>
    <mergeCell ref="A4:H4"/>
    <mergeCell ref="A5:H5"/>
  </mergeCells>
  <hyperlinks>
    <hyperlink ref="A3" r:id="rId1" display="zakaz@rosrezerv52.ru"/>
    <hyperlink ref="A4:I4" r:id="rId2" display="http://rosrezerv52.ru"/>
  </hyperlinks>
  <printOptions/>
  <pageMargins left="0.15748031496062992" right="0.1968503937007874" top="0.03937007874015748" bottom="0.5905511811023623" header="0" footer="0.31496062992125984"/>
  <pageSetup horizontalDpi="1200" verticalDpi="1200" orientation="landscape" paperSize="9" scale="90" r:id="rId3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2016-10-21T08:25:13Z</cp:lastPrinted>
  <dcterms:created xsi:type="dcterms:W3CDTF">1996-10-08T23:32:33Z</dcterms:created>
  <dcterms:modified xsi:type="dcterms:W3CDTF">2017-07-13T09:20:04Z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rosrezerv52.ru</vt:lpwstr>
  </property>
</Properties>
</file>